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130" firstSheet="1" activeTab="1"/>
  </bookViews>
  <sheets>
    <sheet name="基装" sheetId="1" state="hidden" r:id="rId1"/>
    <sheet name="基础" sheetId="2" r:id="rId2"/>
    <sheet name="主材CB " sheetId="3" state="hidden" r:id="rId3"/>
    <sheet name="dddd" sheetId="4" state="hidden" r:id="rId4"/>
  </sheets>
  <definedNames>
    <definedName name="_xlnm.Print_Area" localSheetId="3">'dddd'!$A$2:$H$133</definedName>
    <definedName name="_xlnm.Print_Area" localSheetId="1">'基础'!$A$1:$J$68</definedName>
    <definedName name="_xlnm.Print_Area" localSheetId="0">'基装'!$A$2:$H$133</definedName>
    <definedName name="_xlnm.Print_Area" localSheetId="2">'主材CB '!$A$2:$H$77</definedName>
    <definedName name="_xlnm._FilterDatabase" localSheetId="0" hidden="1">'基装'!$A$10:$IU$133</definedName>
    <definedName name="_xlnm._FilterDatabase" localSheetId="1" hidden="1">'基础'!$A$4:$IV$68</definedName>
    <definedName name="_xlnm._FilterDatabase" localSheetId="2" hidden="1">'主材CB '!$A$10:$IU$77</definedName>
    <definedName name="_xlnm._FilterDatabase" localSheetId="3" hidden="1">'dddd'!$A$10:$IU$133</definedName>
  </definedNames>
  <calcPr fullCalcOnLoad="1" iterate="1" iterateCount="10" iterateDelta="0.0010000000474974513"/>
</workbook>
</file>

<file path=xl/sharedStrings.xml><?xml version="1.0" encoding="utf-8"?>
<sst xmlns="http://schemas.openxmlformats.org/spreadsheetml/2006/main" count="1096" uniqueCount="304">
  <si>
    <r>
      <t>内江市简艺居装饰-</t>
    </r>
    <r>
      <rPr>
        <sz val="20"/>
        <color indexed="8"/>
        <rFont val="宋体"/>
        <family val="0"/>
      </rPr>
      <t>基装项目预算表</t>
    </r>
  </si>
  <si>
    <r>
      <t xml:space="preserve">基装一代标准预算 </t>
    </r>
    <r>
      <rPr>
        <sz val="10"/>
        <color indexed="8"/>
        <rFont val="宋体"/>
        <family val="0"/>
      </rPr>
      <t xml:space="preserve">            为     您     想     得     更     多     ,     为     您     做     得     更     好 </t>
    </r>
  </si>
  <si>
    <t>工程项目地址：西浦官邸易哥</t>
  </si>
  <si>
    <t>预算编号（同合编号）：</t>
  </si>
  <si>
    <r>
      <t>编制部门</t>
    </r>
    <r>
      <rPr>
        <sz val="10"/>
        <color indexed="8"/>
        <rFont val="宋体"/>
        <family val="0"/>
      </rPr>
      <t>：设计部、预算部</t>
    </r>
  </si>
  <si>
    <t xml:space="preserve">编制人员： </t>
  </si>
  <si>
    <r>
      <t>预算方式</t>
    </r>
    <r>
      <rPr>
        <sz val="10"/>
        <color indexed="8"/>
        <rFont val="宋体"/>
        <family val="0"/>
      </rPr>
      <t>：基装报价</t>
    </r>
  </si>
  <si>
    <r>
      <t>参考标准</t>
    </r>
    <r>
      <rPr>
        <sz val="10"/>
        <color indexed="8"/>
        <rFont val="宋体"/>
        <family val="0"/>
      </rPr>
      <t>：内江市场综合价格</t>
    </r>
  </si>
  <si>
    <r>
      <t>工艺标准：</t>
    </r>
    <r>
      <rPr>
        <sz val="10"/>
        <color indexed="8"/>
        <rFont val="宋体"/>
        <family val="0"/>
      </rPr>
      <t>«四川省家庭房屋装饰装修工程质量检验规定»</t>
    </r>
  </si>
  <si>
    <r>
      <t>施工部门</t>
    </r>
    <r>
      <rPr>
        <sz val="10"/>
        <color indexed="8"/>
        <rFont val="宋体"/>
        <family val="0"/>
      </rPr>
      <t>：工程管理部</t>
    </r>
  </si>
  <si>
    <r>
      <t>结算方式：</t>
    </r>
    <r>
      <rPr>
        <sz val="10"/>
        <color indexed="8"/>
        <rFont val="宋体"/>
        <family val="0"/>
      </rPr>
      <t>固定单价，套餐外增加项目按实际工程量结算</t>
    </r>
  </si>
  <si>
    <t>序 号</t>
  </si>
  <si>
    <t>项目名称</t>
  </si>
  <si>
    <t>规格型号</t>
  </si>
  <si>
    <t>单  位</t>
  </si>
  <si>
    <t>数  量</t>
  </si>
  <si>
    <t>单  价</t>
  </si>
  <si>
    <t>合  价</t>
  </si>
  <si>
    <t>施工说明</t>
  </si>
  <si>
    <t>一</t>
  </si>
  <si>
    <t>客厅、餐厅、过道</t>
  </si>
  <si>
    <t>墙顶面乳胶漆</t>
  </si>
  <si>
    <t>多乐士“家丽安净味”</t>
  </si>
  <si>
    <t>m2</t>
  </si>
  <si>
    <t>多乐士"家丽安"专用底漆1遍+多乐士"家丽安净味"光面漆2遍；每户双色免费；每另加1色加收200元；滚涂或喷涂工艺（按展开面积计算）</t>
  </si>
  <si>
    <t>墙顶面基层处理</t>
  </si>
  <si>
    <t>303腻子+石膏</t>
  </si>
  <si>
    <t>1.吊顶处用白布用乳白胶粘裂缝，石膏粉打底1遍，楼板和墙面防开裂特殊处理另计。2.墙顶面平整度误差超过2cm以上的每超1cm加收误差找平费5元/m2。３．误差５cm以上需用水泥沙浆抹灰或石膏板，水泥板铺面，费用另计。４．包工料（石膏粉、胶水或水泥砂浆）.基层包含阴阳角,踢脚线,顶面找补。5．乳胶漆基层面为腻子</t>
  </si>
  <si>
    <t>石膏板吊顶(走廊)</t>
  </si>
  <si>
    <t>造型吊顶</t>
  </si>
  <si>
    <t>纸面石膏板+轻钢龙骨+局部18*35木龙骨+铁膨胀螺丝+高强自攻螺丝+防火涂料+防锈漆+人工费（含机具损耗,层高3.3m内）</t>
  </si>
  <si>
    <t>叠级造形</t>
  </si>
  <si>
    <t>二级造型200以内</t>
  </si>
  <si>
    <t>m</t>
  </si>
  <si>
    <t>纸面石膏板+局部九厘板+轻钢龙骨+高强自攻螺丝+防火涂料+防锈漆+人工费（含机具损耗）</t>
  </si>
  <si>
    <t>客厅石膏板吊顶</t>
  </si>
  <si>
    <t>客厅石膏板吊边顶</t>
  </si>
  <si>
    <t>600以内</t>
  </si>
  <si>
    <t>反光灯槽</t>
  </si>
  <si>
    <t>地面正铺设</t>
  </si>
  <si>
    <t>600-800</t>
  </si>
  <si>
    <t>32.5R复合硅酸盐水泥+中沙+人工费；粘贴规格为600X600-800*800,如果超出此规格,则按综合说明补充条款收取费用；</t>
  </si>
  <si>
    <t>专用填缝剂勾缝</t>
  </si>
  <si>
    <t>人工勾缝（客户提供填缝剂）</t>
  </si>
  <si>
    <t>门槛石安装辅料</t>
  </si>
  <si>
    <t>长度1000mm内</t>
  </si>
  <si>
    <t>块</t>
  </si>
  <si>
    <t>门槛石安装辅料(门槛石客户提供)</t>
  </si>
  <si>
    <t>小   计</t>
  </si>
  <si>
    <t xml:space="preserve"> </t>
  </si>
  <si>
    <t>二</t>
  </si>
  <si>
    <t>主卧室</t>
  </si>
  <si>
    <t>地面水泥砂浆找平</t>
  </si>
  <si>
    <t>40mm以内</t>
  </si>
  <si>
    <t>32.5R复合硅酸盐水泥+中沙+人工费（40mm以内，每增加10mm按3元/㎡加收）；</t>
  </si>
  <si>
    <t>石膏板吊顶</t>
  </si>
  <si>
    <t>无造型吊顶</t>
  </si>
  <si>
    <t>石膏板吊边顶</t>
  </si>
  <si>
    <t>二级造型300以内</t>
  </si>
  <si>
    <t>电视墙加固</t>
  </si>
  <si>
    <t>1M2以内</t>
  </si>
  <si>
    <t>个</t>
  </si>
  <si>
    <t>拆除+旧红砖填补+水泥河沙找平+人工费（特指空心砖墙挂电视加固）</t>
  </si>
  <si>
    <t>三</t>
  </si>
  <si>
    <t>次卧室</t>
  </si>
  <si>
    <t>四</t>
  </si>
  <si>
    <t>厨房</t>
  </si>
  <si>
    <t>厨房地砖铺设辅料及人工费</t>
  </si>
  <si>
    <t>300X450-300*600</t>
  </si>
  <si>
    <t>32.5R复合硅酸盐水泥+中沙+人工费；粘贴规格为300X450-300*600,如果超出此规格,则按综合说明补充条款收取费用，如果地面建筑误差超过20mm以上的，收取地面找平费；</t>
  </si>
  <si>
    <t>厨房墙砖铺设辅料及人工费</t>
  </si>
  <si>
    <t>300-600</t>
  </si>
  <si>
    <t>32.5R复合硅酸盐水泥+中沙+人工费；粘贴高度≤2500mm,粘贴规格为250X330-300*450,如果超出此规格,则按综合说明补充条款收取费用，如果墙面建筑误差超过20mm以上的，收取墙面找平费；</t>
  </si>
  <si>
    <t>阳角打碰角</t>
  </si>
  <si>
    <t>人工+机具</t>
  </si>
  <si>
    <t>墙地面防水处理</t>
  </si>
  <si>
    <t>高分子防水卷材</t>
  </si>
  <si>
    <t>国产名牌300克高分子防水卷材（三浆单层）+辅料+人工费{约定计算方式：厨房墙面上翻300mm，卫生间墙面上翻1800mm}</t>
  </si>
  <si>
    <t>包水管</t>
  </si>
  <si>
    <t>110下水管</t>
  </si>
  <si>
    <t>根</t>
  </si>
  <si>
    <t>水泥压力板或红砖+20X30木龙骨或水泥河沙+高强自攻螺丝+人工费；双根下水管处理须另行收取包管费用</t>
  </si>
  <si>
    <t>五</t>
  </si>
  <si>
    <t>卫生间</t>
  </si>
  <si>
    <t>卫生间地砖铺设辅料及人工费</t>
  </si>
  <si>
    <t>250X330-300X450</t>
  </si>
  <si>
    <t>32.5R复合硅酸盐水泥+中沙+人工费；粘贴规格为250X330-300*450,如果超出此规格,则按综合说明补充条款收取费用，如果地面建筑误差超过20mm以上的，收取地面找平费；</t>
  </si>
  <si>
    <t>卫生间墙砖铺设辅料及人工费</t>
  </si>
  <si>
    <t>250-450</t>
  </si>
  <si>
    <t>卫生间沉箱处理</t>
  </si>
  <si>
    <t>高度500以内</t>
  </si>
  <si>
    <t>建渣+32.5R复合硅酸盐水泥+中沙+人工找平</t>
  </si>
  <si>
    <t>淋浴房石基安装</t>
  </si>
  <si>
    <t>安装辅料(门槛石客户提供)</t>
  </si>
  <si>
    <t>六</t>
  </si>
  <si>
    <t>客厅休闲阳台</t>
  </si>
  <si>
    <t>七</t>
  </si>
  <si>
    <t>土建改造部份</t>
  </si>
  <si>
    <t>半墙剔除不包括墙面抹灰</t>
  </si>
  <si>
    <t>打拆人工费，不包括墙面抹灰；</t>
  </si>
  <si>
    <t>剃半墙断面补齐</t>
  </si>
  <si>
    <t>32.5R复合硅酸盐水泥+中沙+人工费；</t>
  </si>
  <si>
    <t>墙体拆除不包括墙面抹灰</t>
  </si>
  <si>
    <t>断面补齐</t>
  </si>
  <si>
    <t>米</t>
  </si>
  <si>
    <t>砌砖12墙不包括墙面抹灰</t>
  </si>
  <si>
    <t>32.5R复合硅酸盐水泥+中沙+红砖/空心砖+人工费；</t>
  </si>
  <si>
    <t>砌砖24墙不包括墙面抹灰</t>
  </si>
  <si>
    <t>抹灰</t>
  </si>
  <si>
    <t>门洞过梁</t>
  </si>
  <si>
    <t>1000mm以内</t>
  </si>
  <si>
    <t>条</t>
  </si>
  <si>
    <t>过梁+辅料+人工费</t>
  </si>
  <si>
    <t>八</t>
  </si>
  <si>
    <t>水电改造</t>
  </si>
  <si>
    <t>序号</t>
  </si>
  <si>
    <t>单位</t>
  </si>
  <si>
    <t>数量</t>
  </si>
  <si>
    <t>单价</t>
  </si>
  <si>
    <t>合价</t>
  </si>
  <si>
    <t>线槽开凿</t>
  </si>
  <si>
    <t>宽度500mm-600mm</t>
  </si>
  <si>
    <r>
      <t>m</t>
    </r>
    <r>
      <rPr>
        <vertAlign val="superscript"/>
        <sz val="10"/>
        <color indexed="8"/>
        <rFont val="宋体"/>
        <family val="0"/>
      </rPr>
      <t>2</t>
    </r>
  </si>
  <si>
    <t>人工费</t>
  </si>
  <si>
    <t>线槽抹灰</t>
  </si>
  <si>
    <t>宽度300mm-400mm</t>
  </si>
  <si>
    <t>水泥+河沙+人工</t>
  </si>
  <si>
    <t>强弱电开关箱安装</t>
  </si>
  <si>
    <t>标准</t>
  </si>
  <si>
    <t>人工费；（强弱电开关箱、空气开关须客户自购）</t>
  </si>
  <si>
    <t>强弱电线路布设</t>
  </si>
  <si>
    <t>标配强弱电线材+标配pvc管材+辅料+人工；布设范围详见《水电标准配置清单》</t>
  </si>
  <si>
    <t>上下水管道布设</t>
  </si>
  <si>
    <t>标配ppr上水管材+标配pvc下水管材+辅料+人工；布设范围详见《水电标准配置清单》</t>
  </si>
  <si>
    <t>新增照明电路布设</t>
  </si>
  <si>
    <t>吊顶内</t>
  </si>
  <si>
    <t>强电线材+pvc管材+辅料+人工</t>
  </si>
  <si>
    <t>新增空调电路布设</t>
  </si>
  <si>
    <t>暗埋</t>
  </si>
  <si>
    <t>新增弱电电路布设</t>
  </si>
  <si>
    <t>弱电线材+pvc管材+辅料+人工</t>
  </si>
  <si>
    <t>新增普通插座电路布设</t>
  </si>
  <si>
    <t>新增上下水管路布设</t>
  </si>
  <si>
    <t>上水PPR管材+下水pvc管材+辅料+人工</t>
  </si>
  <si>
    <t>九</t>
  </si>
  <si>
    <t>客厅、餐厅、主卧次卧墙面造型</t>
  </si>
  <si>
    <t>沙发背景墙(硬包基层)</t>
  </si>
  <si>
    <t>详见图纸</t>
  </si>
  <si>
    <t>不锈钢收边</t>
  </si>
  <si>
    <t>硬包</t>
  </si>
  <si>
    <t>石膏板造型墙</t>
  </si>
  <si>
    <t>造型矩形框(含黑色烤漆玻璃)</t>
  </si>
  <si>
    <t>人造型大理石及安装</t>
  </si>
  <si>
    <t>黑色烤漆玻璃</t>
  </si>
  <si>
    <t>木工板基层</t>
  </si>
  <si>
    <t>大理石电视台隔板</t>
  </si>
  <si>
    <t>主卧背景墙(硬包基层)</t>
  </si>
  <si>
    <t>十</t>
  </si>
  <si>
    <t>其他杂费</t>
  </si>
  <si>
    <t>工地日常清理及建渣清运费</t>
  </si>
  <si>
    <t>不含小区外运</t>
  </si>
  <si>
    <t>工地现场施工垃圾清扫、堆放、搬运下楼至物管指定地点（多层建筑按楼层不同，另行收取建渣清运费）</t>
  </si>
  <si>
    <t>成品保护</t>
  </si>
  <si>
    <t>门+窗+天棚+墙面+地面</t>
  </si>
  <si>
    <t>完工保洁费</t>
  </si>
  <si>
    <t>由专业保洁公司进行开荒保洁</t>
  </si>
  <si>
    <t>材料市内运输、上楼搬运费</t>
  </si>
  <si>
    <t>不含甲方自购材料</t>
  </si>
  <si>
    <t>由专业搬运人员搬运（多层建筑按楼层不同，另行收取材料上楼费用）</t>
  </si>
  <si>
    <t>A</t>
  </si>
  <si>
    <t>工程直接费</t>
  </si>
  <si>
    <t>B</t>
  </si>
  <si>
    <t>管理费</t>
  </si>
  <si>
    <t>A*6%</t>
  </si>
  <si>
    <t>1.工程直接费≤10万元，则收取8%管理费；2.工程直接费＞10万元，则收取6%管理费；</t>
  </si>
  <si>
    <t>C</t>
  </si>
  <si>
    <t>设计费</t>
  </si>
  <si>
    <t>A*8%</t>
  </si>
  <si>
    <t>按公司收费标准执行</t>
  </si>
  <si>
    <t>工程总造价</t>
  </si>
  <si>
    <t>以上价格按预算表的价格收取，以上价格最终解释权归简艺居装饰企业所有</t>
  </si>
  <si>
    <t>备   注</t>
  </si>
  <si>
    <t>凡报价表中没有规定的项目及价格或与预算书不符，按实际情况计价。</t>
  </si>
  <si>
    <t>经双方认可并且乙方已施工的内容甲方中途变更另做的，已做部分甲方应照价付款。</t>
  </si>
  <si>
    <t>甲方应参加或委托他人参加材料、隐蔽工程验收、中期、竣工验收，每一阶段验收合格的应在验收单上签字。</t>
  </si>
  <si>
    <t>所有款项请客户直接交到公司财务部，以免发生损失。公司其它人员不可直接收取客户任何费用。</t>
  </si>
  <si>
    <t>客户需要主材，由本公司主材部代购，另签代购协议。</t>
  </si>
  <si>
    <t>我公司鉴于客户安全考虑，不负责以下施工项目：暖气拆改、煤气移位、承重墙拆除等。</t>
  </si>
  <si>
    <t>客户让设计师私自代购，如出现质量及价差部题公司不承担任何责任，属设计师个人行为。</t>
  </si>
  <si>
    <t>水电改造工程量按实结算,水电路改造项目管理费按实际发生额。</t>
  </si>
  <si>
    <t>本预算价格未含税金，如需发票需另交税金。</t>
  </si>
  <si>
    <t>客户不能按合同规定付款而引起的损失由客户承担。签单后，甲方要求退单或减项额度大于本预算额度的30%，需付合同总造价30%的违约金。</t>
  </si>
  <si>
    <t>工程竣工：当工程施工结束后，甲乙双方必须在五天之内办理竣工验收手续，如有异议可向乙方提出协商解决或七日内委托国家授权机关验证，甲方不验收，也不提出异议，视为验收合格。</t>
  </si>
  <si>
    <t>保修事项：当工程施工完毕，甲乙双方须在合同内容中保修单上签字，叁度设计公司将执行保修期限为二年的承诺。如该工程竣工验收合格后七日内未办理工程保修则视为甲方自动放弃保修权利。</t>
  </si>
  <si>
    <t>本预算单解释权归内简艺居装饰公司所有。</t>
  </si>
  <si>
    <t xml:space="preserve">                  客户签字：            年   月   日           设计师签字：                年   月   日 </t>
  </si>
  <si>
    <t>内江某部行政看管室装饰工程预算清单</t>
  </si>
  <si>
    <t>工程项目地址：</t>
  </si>
  <si>
    <t>谈话室</t>
  </si>
  <si>
    <t>水泥地面找平</t>
  </si>
  <si>
    <t>㎡</t>
  </si>
  <si>
    <t>美缝剂勾缝</t>
  </si>
  <si>
    <t xml:space="preserve">㎡        </t>
  </si>
  <si>
    <t>人工+填缝剂</t>
  </si>
  <si>
    <t>墙面木工板基层12MM</t>
  </si>
  <si>
    <t>墙面软包定制</t>
  </si>
  <si>
    <t>雪弗板打底+3.5CM弹性海绵+超纤皮料</t>
  </si>
  <si>
    <t>平面石膏板平顶</t>
  </si>
  <si>
    <t>纸面石膏板+不上人型轻钢龙骨+局部18*35木龙骨+铁膨胀螺丝+高强自攻螺丝+防火涂料+防锈漆+人工费（含机具损耗、层高3.3m内、所有吊筋高度400mm以内，吊筋高度超过400mm视具体情况加收费用）</t>
  </si>
  <si>
    <t>顶面乳胶漆</t>
  </si>
  <si>
    <t>定制钢防盗门</t>
  </si>
  <si>
    <t>套</t>
  </si>
  <si>
    <t>定制软包门</t>
  </si>
  <si>
    <t>定制软包谈话桌椅</t>
  </si>
  <si>
    <t>定制塑胶地毯</t>
  </si>
  <si>
    <t>生活室</t>
  </si>
  <si>
    <t>石膏板平顶</t>
  </si>
  <si>
    <t>定制软包床</t>
  </si>
  <si>
    <t>1800*800*450</t>
  </si>
  <si>
    <t xml:space="preserve">张       </t>
  </si>
  <si>
    <t>木工板基层+软包饰面</t>
  </si>
  <si>
    <t>定制软包写字桌椅</t>
  </si>
  <si>
    <t>可折叠</t>
  </si>
  <si>
    <t>防撞硅胶蹲便器</t>
  </si>
  <si>
    <t>防撞硅胶洗手台</t>
  </si>
  <si>
    <t>防撞硅胶水龙头</t>
  </si>
  <si>
    <t>双面软包隔板</t>
  </si>
  <si>
    <t>木工板基层立架+雪弗板打底+3.5CM弹性海绵+超纤皮料</t>
  </si>
  <si>
    <t>十七</t>
  </si>
  <si>
    <r>
      <t>m</t>
    </r>
    <r>
      <rPr>
        <vertAlign val="superscript"/>
        <sz val="12"/>
        <color indexed="8"/>
        <rFont val="宋体"/>
        <family val="0"/>
      </rPr>
      <t>2</t>
    </r>
  </si>
  <si>
    <t>十八</t>
  </si>
  <si>
    <t>保修事项：当工程施工完毕，甲乙双方须在合同内容中保修单上签字， 简艺居装饰公司将执行保修期限为二年的承诺。如该工程竣工验收合格后七日内未办理工程保修则视为甲方自动放弃保修权利。</t>
  </si>
  <si>
    <r>
      <t>内江市简艺居装饰-</t>
    </r>
    <r>
      <rPr>
        <sz val="20"/>
        <rFont val="宋体"/>
        <family val="0"/>
      </rPr>
      <t>主材项目预算表</t>
    </r>
  </si>
  <si>
    <r>
      <t xml:space="preserve">基装一代标准预算 </t>
    </r>
    <r>
      <rPr>
        <sz val="10"/>
        <rFont val="宋体"/>
        <family val="0"/>
      </rPr>
      <t xml:space="preserve">            为     您     想     得     更     多     ,     为     您     做     得     更     好 </t>
    </r>
  </si>
  <si>
    <t>工程项目地址：汉安天地</t>
  </si>
  <si>
    <r>
      <t>编制部门</t>
    </r>
    <r>
      <rPr>
        <sz val="10"/>
        <rFont val="宋体"/>
        <family val="0"/>
      </rPr>
      <t>：设计部、预算部</t>
    </r>
  </si>
  <si>
    <t>编制人员： 胡琳英</t>
  </si>
  <si>
    <r>
      <t>预算方式</t>
    </r>
    <r>
      <rPr>
        <sz val="10"/>
        <rFont val="宋体"/>
        <family val="0"/>
      </rPr>
      <t>：基装报价</t>
    </r>
  </si>
  <si>
    <r>
      <t>参考标准</t>
    </r>
    <r>
      <rPr>
        <sz val="10"/>
        <rFont val="宋体"/>
        <family val="0"/>
      </rPr>
      <t>：内江市场综合价格</t>
    </r>
  </si>
  <si>
    <r>
      <t>工艺标准：</t>
    </r>
    <r>
      <rPr>
        <sz val="10"/>
        <rFont val="宋体"/>
        <family val="0"/>
      </rPr>
      <t>«四川省家庭房屋装饰装修工程质量检验规定»</t>
    </r>
  </si>
  <si>
    <r>
      <t>施工部门</t>
    </r>
    <r>
      <rPr>
        <sz val="10"/>
        <rFont val="宋体"/>
        <family val="0"/>
      </rPr>
      <t>：工程管理部</t>
    </r>
  </si>
  <si>
    <r>
      <t>结算方式：</t>
    </r>
    <r>
      <rPr>
        <sz val="10"/>
        <rFont val="宋体"/>
        <family val="0"/>
      </rPr>
      <t>固定单价，按实际工程量结算</t>
    </r>
  </si>
  <si>
    <t>彩条砖</t>
  </si>
  <si>
    <t>门槛石</t>
  </si>
  <si>
    <t>深咖啡网</t>
  </si>
  <si>
    <t>窗台边石材</t>
  </si>
  <si>
    <t>中东米黄</t>
  </si>
  <si>
    <t>地台、书桌、马赛克</t>
  </si>
  <si>
    <t>项</t>
  </si>
  <si>
    <t>实木地脚线</t>
  </si>
  <si>
    <t>6公分</t>
  </si>
  <si>
    <t>次卧室1</t>
  </si>
  <si>
    <t>次卧室2</t>
  </si>
  <si>
    <t>橱柜地柜柜体(含台面)</t>
  </si>
  <si>
    <t>橱柜吊柜</t>
  </si>
  <si>
    <t>排气扇+排气软管</t>
  </si>
  <si>
    <t>配套</t>
  </si>
  <si>
    <t>扣板吊顶</t>
  </si>
  <si>
    <t>吊顶收口条</t>
  </si>
  <si>
    <t>洗面台马赛克</t>
  </si>
  <si>
    <t>洗面台面石材</t>
  </si>
  <si>
    <t>照明+换气+风暖</t>
  </si>
  <si>
    <t>TCL</t>
  </si>
  <si>
    <t>台下盆</t>
  </si>
  <si>
    <t>台盆龙头</t>
  </si>
  <si>
    <t>台盆下水</t>
  </si>
  <si>
    <t>镜子</t>
  </si>
  <si>
    <t>1600*900</t>
  </si>
  <si>
    <t>张</t>
  </si>
  <si>
    <t>蹲便器+水箱</t>
  </si>
  <si>
    <t>维可陶</t>
  </si>
  <si>
    <t>淋浴花洒</t>
  </si>
  <si>
    <t>主卫生间</t>
  </si>
  <si>
    <t>800*900</t>
  </si>
  <si>
    <t>座便器</t>
  </si>
  <si>
    <t>灯具</t>
  </si>
  <si>
    <t>开关面板</t>
  </si>
  <si>
    <t>LED筒灯</t>
  </si>
  <si>
    <t>施达森</t>
  </si>
  <si>
    <t>LED射灯</t>
  </si>
  <si>
    <t>主材合计</t>
  </si>
  <si>
    <r>
      <t>结算方式：</t>
    </r>
    <r>
      <rPr>
        <sz val="10"/>
        <color indexed="8"/>
        <rFont val="宋体"/>
        <family val="0"/>
      </rPr>
      <t>固定单价，按实际工程量结算</t>
    </r>
  </si>
  <si>
    <t>石膏板隔墙（弧形）</t>
  </si>
  <si>
    <t>石膏穹顶</t>
  </si>
  <si>
    <t>阳角导圆</t>
  </si>
  <si>
    <t>石膏线条</t>
  </si>
  <si>
    <t>石膏线乳胶漆</t>
  </si>
  <si>
    <t>窗帘盒</t>
  </si>
  <si>
    <t>木工板+轻钢龙骨+高强自攻螺丝+防火涂料+防锈漆+人工费（含机具损耗）</t>
  </si>
  <si>
    <t>地面斜铺设</t>
  </si>
  <si>
    <t>角花铺贴</t>
  </si>
  <si>
    <t>32.5R复合硅酸盐水泥+中沙+人工费</t>
  </si>
  <si>
    <t>窗台边贴砖</t>
  </si>
  <si>
    <t>贴地台马赛克</t>
  </si>
  <si>
    <t>项目</t>
  </si>
  <si>
    <t>墙体拆除不包括墙面抹灰(240墙)</t>
  </si>
  <si>
    <t>断面修补</t>
  </si>
  <si>
    <t>砌12墙</t>
  </si>
  <si>
    <t>32.5R复合硅酸盐水泥+中沙+人工费+红砖</t>
  </si>
  <si>
    <t>m3</t>
  </si>
  <si>
    <t>长度1800mm内</t>
  </si>
  <si>
    <t>800mm以内</t>
  </si>
  <si>
    <t>包水管(2根)</t>
  </si>
  <si>
    <t>此价格全包,不增项。</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</si>
</sst>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quot;￥&quot;* #,##0.00_ ;_ &quot;￥&quot;* \-#,##0.00_ ;_ &quot;￥&quot;* \-??_ ;_ @_ "/>
    <numFmt numFmtId="177" formatCode="_ &quot;￥&quot;* #,##0_ ;_ &quot;￥&quot;* \-#,##0_ ;_ &quot;￥&quot;* \-_ ;_ @_ "/>
    <numFmt numFmtId="178" formatCode="0.00_);[Red]\(0.00\)"/>
    <numFmt numFmtId="179" formatCode="0.00_ "/>
  </numFmts>
  <fonts count="79">
    <font>
      <sz val="12"/>
      <name val="宋体"/>
      <family val="0"/>
    </font>
    <font>
      <sz val="11"/>
      <name val="宋体"/>
      <family val="0"/>
    </font>
    <font>
      <sz val="12"/>
      <color indexed="8"/>
      <name val="宋体"/>
      <family val="0"/>
    </font>
    <font>
      <sz val="10"/>
      <color indexed="8"/>
      <name val="宋体"/>
      <family val="0"/>
    </font>
    <font>
      <sz val="10"/>
      <color indexed="10"/>
      <name val="宋体"/>
      <family val="0"/>
    </font>
    <font>
      <b/>
      <sz val="10"/>
      <color indexed="8"/>
      <name val="宋体"/>
      <family val="0"/>
    </font>
    <font>
      <b/>
      <sz val="10"/>
      <color indexed="10"/>
      <name val="宋体"/>
      <family val="0"/>
    </font>
    <font>
      <b/>
      <sz val="14"/>
      <color indexed="8"/>
      <name val="宋体"/>
      <family val="0"/>
    </font>
    <font>
      <sz val="14"/>
      <color indexed="8"/>
      <name val="宋体"/>
      <family val="0"/>
    </font>
    <font>
      <b/>
      <sz val="20"/>
      <color indexed="8"/>
      <name val="宋体"/>
      <family val="0"/>
    </font>
    <font>
      <sz val="20"/>
      <color indexed="8"/>
      <name val="宋体"/>
      <family val="0"/>
    </font>
    <font>
      <b/>
      <sz val="12"/>
      <color indexed="8"/>
      <name val="宋体"/>
      <family val="0"/>
    </font>
    <font>
      <sz val="9"/>
      <color indexed="8"/>
      <name val="宋体"/>
      <family val="0"/>
    </font>
    <font>
      <sz val="11"/>
      <color indexed="8"/>
      <name val="宋体"/>
      <family val="0"/>
    </font>
    <font>
      <b/>
      <sz val="20"/>
      <name val="宋体"/>
      <family val="0"/>
    </font>
    <font>
      <sz val="20"/>
      <name val="宋体"/>
      <family val="0"/>
    </font>
    <font>
      <b/>
      <sz val="10"/>
      <name val="宋体"/>
      <family val="0"/>
    </font>
    <font>
      <sz val="10"/>
      <name val="宋体"/>
      <family val="0"/>
    </font>
    <font>
      <b/>
      <sz val="12"/>
      <name val="宋体"/>
      <family val="0"/>
    </font>
    <font>
      <sz val="11"/>
      <color indexed="10"/>
      <name val="宋体"/>
      <family val="0"/>
    </font>
    <font>
      <b/>
      <sz val="12"/>
      <color indexed="10"/>
      <name val="宋体"/>
      <family val="0"/>
    </font>
    <font>
      <sz val="12"/>
      <color indexed="10"/>
      <name val="宋体"/>
      <family val="0"/>
    </font>
    <font>
      <sz val="11"/>
      <color indexed="8"/>
      <name val="Tahoma"/>
      <family val="2"/>
    </font>
    <font>
      <sz val="11"/>
      <color indexed="17"/>
      <name val="Tahoma"/>
      <family val="2"/>
    </font>
    <font>
      <sz val="11"/>
      <color indexed="9"/>
      <name val="Tahoma"/>
      <family val="2"/>
    </font>
    <font>
      <b/>
      <sz val="11"/>
      <color indexed="63"/>
      <name val="宋体"/>
      <family val="0"/>
    </font>
    <font>
      <b/>
      <sz val="11"/>
      <color indexed="52"/>
      <name val="宋体"/>
      <family val="0"/>
    </font>
    <font>
      <sz val="11"/>
      <color indexed="20"/>
      <name val="宋体"/>
      <family val="0"/>
    </font>
    <font>
      <sz val="11"/>
      <color indexed="62"/>
      <name val="Tahoma"/>
      <family val="2"/>
    </font>
    <font>
      <sz val="11"/>
      <color indexed="17"/>
      <name val="宋体"/>
      <family val="0"/>
    </font>
    <font>
      <b/>
      <sz val="11"/>
      <color indexed="8"/>
      <name val="Tahoma"/>
      <family val="2"/>
    </font>
    <font>
      <i/>
      <sz val="11"/>
      <color indexed="23"/>
      <name val="宋体"/>
      <family val="0"/>
    </font>
    <font>
      <sz val="11"/>
      <color indexed="9"/>
      <name val="宋体"/>
      <family val="0"/>
    </font>
    <font>
      <sz val="11"/>
      <color indexed="62"/>
      <name val="宋体"/>
      <family val="0"/>
    </font>
    <font>
      <b/>
      <sz val="11"/>
      <color indexed="9"/>
      <name val="宋体"/>
      <family val="0"/>
    </font>
    <font>
      <b/>
      <sz val="11"/>
      <color indexed="52"/>
      <name val="Tahoma"/>
      <family val="2"/>
    </font>
    <font>
      <sz val="11"/>
      <color indexed="20"/>
      <name val="Tahoma"/>
      <family val="2"/>
    </font>
    <font>
      <u val="single"/>
      <sz val="12"/>
      <color indexed="12"/>
      <name val="宋体"/>
      <family val="0"/>
    </font>
    <font>
      <b/>
      <sz val="11"/>
      <color indexed="56"/>
      <name val="Tahoma"/>
      <family val="2"/>
    </font>
    <font>
      <u val="single"/>
      <sz val="12"/>
      <color indexed="36"/>
      <name val="宋体"/>
      <family val="0"/>
    </font>
    <font>
      <sz val="11"/>
      <color indexed="10"/>
      <name val="Tahoma"/>
      <family val="2"/>
    </font>
    <font>
      <sz val="11"/>
      <color indexed="52"/>
      <name val="宋体"/>
      <family val="0"/>
    </font>
    <font>
      <sz val="10"/>
      <name val="Arial"/>
      <family val="2"/>
    </font>
    <font>
      <b/>
      <sz val="18"/>
      <color indexed="56"/>
      <name val="宋体"/>
      <family val="0"/>
    </font>
    <font>
      <sz val="11"/>
      <color indexed="52"/>
      <name val="Tahoma"/>
      <family val="2"/>
    </font>
    <font>
      <i/>
      <sz val="11"/>
      <color indexed="23"/>
      <name val="Tahoma"/>
      <family val="2"/>
    </font>
    <font>
      <b/>
      <sz val="15"/>
      <color indexed="56"/>
      <name val="Tahoma"/>
      <family val="2"/>
    </font>
    <font>
      <b/>
      <sz val="13"/>
      <color indexed="56"/>
      <name val="Tahoma"/>
      <family val="2"/>
    </font>
    <font>
      <b/>
      <sz val="11"/>
      <color indexed="63"/>
      <name val="Tahoma"/>
      <family val="2"/>
    </font>
    <font>
      <sz val="10"/>
      <name val="Helv"/>
      <family val="2"/>
    </font>
    <font>
      <b/>
      <sz val="11"/>
      <color indexed="9"/>
      <name val="Tahoma"/>
      <family val="2"/>
    </font>
    <font>
      <sz val="11"/>
      <color indexed="60"/>
      <name val="Tahoma"/>
      <family val="2"/>
    </font>
    <font>
      <sz val="11"/>
      <color indexed="60"/>
      <name val="宋体"/>
      <family val="0"/>
    </font>
    <font>
      <b/>
      <sz val="8"/>
      <name val="Arial"/>
      <family val="2"/>
    </font>
    <font>
      <b/>
      <sz val="13"/>
      <color indexed="56"/>
      <name val="宋体"/>
      <family val="0"/>
    </font>
    <font>
      <b/>
      <sz val="12"/>
      <name val="Arial"/>
      <family val="2"/>
    </font>
    <font>
      <b/>
      <sz val="15"/>
      <color indexed="56"/>
      <name val="宋体"/>
      <family val="0"/>
    </font>
    <font>
      <b/>
      <sz val="11"/>
      <color indexed="56"/>
      <name val="宋体"/>
      <family val="0"/>
    </font>
    <font>
      <sz val="12"/>
      <name val="Times New Roman"/>
      <family val="1"/>
    </font>
    <font>
      <b/>
      <sz val="11"/>
      <color indexed="8"/>
      <name val="宋体"/>
      <family val="0"/>
    </font>
    <font>
      <vertAlign val="superscript"/>
      <sz val="10"/>
      <color indexed="8"/>
      <name val="宋体"/>
      <family val="0"/>
    </font>
    <font>
      <vertAlign val="superscript"/>
      <sz val="12"/>
      <color indexed="8"/>
      <name val="宋体"/>
      <family val="0"/>
    </font>
    <font>
      <sz val="10"/>
      <color rgb="FFFF0000"/>
      <name val="宋体"/>
      <family val="0"/>
    </font>
    <font>
      <b/>
      <sz val="10"/>
      <color theme="1"/>
      <name val="宋体"/>
      <family val="0"/>
    </font>
    <font>
      <b/>
      <sz val="10"/>
      <color rgb="FFFF0000"/>
      <name val="宋体"/>
      <family val="0"/>
    </font>
    <font>
      <sz val="10"/>
      <color theme="1"/>
      <name val="宋体"/>
      <family val="0"/>
    </font>
    <font>
      <b/>
      <sz val="20"/>
      <color theme="1"/>
      <name val="宋体"/>
      <family val="0"/>
    </font>
    <font>
      <sz val="20"/>
      <color theme="1"/>
      <name val="宋体"/>
      <family val="0"/>
    </font>
    <font>
      <b/>
      <sz val="12"/>
      <color theme="1"/>
      <name val="宋体"/>
      <family val="0"/>
    </font>
    <font>
      <sz val="9"/>
      <color theme="1"/>
      <name val="宋体"/>
      <family val="0"/>
    </font>
    <font>
      <sz val="11"/>
      <color theme="1"/>
      <name val="宋体"/>
      <family val="0"/>
    </font>
    <font>
      <sz val="12"/>
      <color theme="1"/>
      <name val="宋体"/>
      <family val="0"/>
    </font>
    <font>
      <sz val="10"/>
      <color rgb="FFC00000"/>
      <name val="宋体"/>
      <family val="0"/>
    </font>
    <font>
      <b/>
      <sz val="10"/>
      <color rgb="FFC00000"/>
      <name val="宋体"/>
      <family val="0"/>
    </font>
    <font>
      <sz val="11"/>
      <color rgb="FFC00000"/>
      <name val="宋体"/>
      <family val="0"/>
    </font>
    <font>
      <b/>
      <sz val="12"/>
      <color rgb="FFC00000"/>
      <name val="宋体"/>
      <family val="0"/>
    </font>
    <font>
      <sz val="12"/>
      <color rgb="FFFF0000"/>
      <name val="宋体"/>
      <family val="0"/>
    </font>
    <font>
      <b/>
      <sz val="12"/>
      <color rgb="FFFF0000"/>
      <name val="宋体"/>
      <family val="0"/>
    </font>
    <font>
      <sz val="12"/>
      <color rgb="FFC00000"/>
      <name val="宋体"/>
      <family val="0"/>
    </font>
  </fonts>
  <fills count="29">
    <fill>
      <patternFill/>
    </fill>
    <fill>
      <patternFill patternType="gray125"/>
    </fill>
    <fill>
      <patternFill patternType="solid">
        <fgColor indexed="42"/>
        <bgColor indexed="64"/>
      </patternFill>
    </fill>
    <fill>
      <patternFill patternType="solid">
        <fgColor indexed="22"/>
        <bgColor indexed="64"/>
      </patternFill>
    </fill>
    <fill>
      <patternFill patternType="solid">
        <fgColor indexed="31"/>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55"/>
        <bgColor indexed="64"/>
      </patternFill>
    </fill>
    <fill>
      <patternFill patternType="solid">
        <fgColor indexed="46"/>
        <bgColor indexed="64"/>
      </patternFill>
    </fill>
    <fill>
      <patternFill patternType="solid">
        <fgColor indexed="27"/>
        <bgColor indexed="64"/>
      </patternFill>
    </fill>
    <fill>
      <patternFill patternType="solid">
        <fgColor indexed="10"/>
        <bgColor indexed="64"/>
      </patternFill>
    </fill>
    <fill>
      <patternFill patternType="solid">
        <fgColor indexed="43"/>
        <bgColor indexed="64"/>
      </patternFill>
    </fill>
    <fill>
      <patternFill patternType="solid">
        <fgColor indexed="62"/>
        <bgColor indexed="64"/>
      </patternFill>
    </fill>
    <fill>
      <patternFill patternType="solid">
        <fgColor indexed="44"/>
        <bgColor indexed="64"/>
      </patternFill>
    </fill>
    <fill>
      <patternFill patternType="solid">
        <fgColor indexed="57"/>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theme="0" tint="-0.3499799966812134"/>
        <bgColor indexed="64"/>
      </patternFill>
    </fill>
    <fill>
      <patternFill patternType="solid">
        <fgColor rgb="FFFFFF00"/>
        <bgColor indexed="64"/>
      </patternFill>
    </fill>
    <fill>
      <patternFill patternType="solid">
        <fgColor theme="5"/>
        <bgColor indexed="64"/>
      </patternFill>
    </fill>
    <fill>
      <patternFill patternType="solid">
        <fgColor rgb="FFFF0000"/>
        <bgColor indexed="64"/>
      </patternFill>
    </fill>
    <fill>
      <patternFill patternType="solid">
        <fgColor rgb="FFFFC000"/>
        <bgColor indexed="64"/>
      </patternFill>
    </fill>
  </fills>
  <borders count="27">
    <border>
      <left/>
      <right/>
      <top/>
      <bottom/>
      <diagonal/>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color indexed="63"/>
      </bottom>
    </border>
    <border>
      <left>
        <color indexed="63"/>
      </left>
      <right>
        <color indexed="63"/>
      </right>
      <top style="medium"/>
      <bottom style="medium"/>
    </border>
    <border>
      <left>
        <color indexed="63"/>
      </left>
      <right>
        <color indexed="63"/>
      </right>
      <top style="thin"/>
      <bottom style="thin"/>
    </border>
    <border>
      <left style="hair"/>
      <right style="hair"/>
      <top style="hair"/>
      <bottom style="hair"/>
    </border>
    <border>
      <left style="thin"/>
      <right style="thin"/>
      <top style="thin"/>
      <bottom style="thin"/>
    </border>
    <border>
      <left/>
      <right style="hair"/>
      <top>
        <color indexed="63"/>
      </top>
      <bottom style="hair"/>
    </border>
    <border>
      <left style="hair"/>
      <right style="hair"/>
      <top>
        <color indexed="63"/>
      </top>
      <bottom style="hair"/>
    </border>
    <border>
      <left style="hair"/>
      <right/>
      <top>
        <color indexed="63"/>
      </top>
      <bottom style="hair"/>
    </border>
    <border>
      <left style="hair"/>
      <right style="hair"/>
      <top style="hair"/>
      <bottom/>
    </border>
    <border>
      <left/>
      <right style="hair"/>
      <top style="hair"/>
      <bottom style="hair"/>
    </border>
    <border>
      <left style="thin"/>
      <right style="thin"/>
      <top>
        <color indexed="63"/>
      </top>
      <bottom style="thin"/>
    </border>
    <border>
      <left style="hair"/>
      <right>
        <color indexed="63"/>
      </right>
      <top style="hair"/>
      <bottom>
        <color indexed="63"/>
      </bottom>
    </border>
    <border>
      <left>
        <color indexed="63"/>
      </left>
      <right>
        <color indexed="63"/>
      </right>
      <top style="hair"/>
      <bottom>
        <color indexed="63"/>
      </bottom>
    </border>
    <border>
      <left>
        <color indexed="63"/>
      </left>
      <right>
        <color indexed="63"/>
      </right>
      <top>
        <color indexed="63"/>
      </top>
      <bottom style="hair"/>
    </border>
    <border>
      <left>
        <color indexed="63"/>
      </left>
      <right style="hair"/>
      <top style="hair"/>
      <bottom>
        <color indexed="63"/>
      </bottom>
    </border>
    <border>
      <left/>
      <right style="thin"/>
      <top style="thin"/>
      <bottom style="thin"/>
    </border>
    <border>
      <left style="hair"/>
      <right style="hair"/>
      <top>
        <color indexed="63"/>
      </top>
      <bottom>
        <color indexed="63"/>
      </bottom>
    </border>
  </borders>
  <cellStyleXfs count="23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Font="0" applyFill="0" applyBorder="0" applyAlignment="0" applyProtection="0"/>
    <xf numFmtId="0" fontId="22" fillId="2" borderId="0" applyNumberFormat="0" applyBorder="0" applyAlignment="0" applyProtection="0"/>
    <xf numFmtId="0" fontId="25" fillId="3" borderId="1" applyNumberFormat="0" applyAlignment="0" applyProtection="0"/>
    <xf numFmtId="0" fontId="13" fillId="4" borderId="0" applyNumberFormat="0" applyBorder="0" applyAlignment="0" applyProtection="0"/>
    <xf numFmtId="0" fontId="28" fillId="5" borderId="2" applyNumberFormat="0" applyAlignment="0" applyProtection="0"/>
    <xf numFmtId="176"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0" fontId="29" fillId="2" borderId="0" applyNumberFormat="0" applyBorder="0" applyAlignment="0" applyProtection="0"/>
    <xf numFmtId="0" fontId="22" fillId="6" borderId="0" applyNumberFormat="0" applyBorder="0" applyAlignment="0" applyProtection="0"/>
    <xf numFmtId="0" fontId="26" fillId="3" borderId="2" applyNumberFormat="0" applyAlignment="0" applyProtection="0"/>
    <xf numFmtId="0" fontId="27" fillId="7" borderId="0" applyNumberFormat="0" applyBorder="0" applyAlignment="0" applyProtection="0"/>
    <xf numFmtId="0" fontId="36" fillId="7" borderId="0" applyNumberFormat="0" applyBorder="0" applyAlignment="0" applyProtection="0"/>
    <xf numFmtId="0" fontId="37" fillId="0" borderId="0" applyNumberFormat="0" applyFill="0" applyBorder="0" applyAlignment="0" applyProtection="0"/>
    <xf numFmtId="0" fontId="29" fillId="2" borderId="0" applyNumberFormat="0" applyBorder="0" applyAlignment="0" applyProtection="0"/>
    <xf numFmtId="0" fontId="29" fillId="2" borderId="0" applyNumberFormat="0" applyBorder="0" applyAlignment="0" applyProtection="0"/>
    <xf numFmtId="0" fontId="24" fillId="6" borderId="0" applyNumberFormat="0" applyBorder="0" applyAlignment="0" applyProtection="0"/>
    <xf numFmtId="9" fontId="0" fillId="0" borderId="0" applyFont="0" applyFill="0" applyBorder="0" applyAlignment="0" applyProtection="0"/>
    <xf numFmtId="0" fontId="39" fillId="0" borderId="0" applyNumberFormat="0" applyFill="0" applyBorder="0" applyAlignment="0" applyProtection="0"/>
    <xf numFmtId="0" fontId="0" fillId="8" borderId="3" applyNumberFormat="0" applyFont="0" applyAlignment="0" applyProtection="0"/>
    <xf numFmtId="0" fontId="32" fillId="9" borderId="0" applyNumberFormat="0" applyBorder="0" applyAlignment="0" applyProtection="0"/>
    <xf numFmtId="0" fontId="24" fillId="9" borderId="0" applyNumberFormat="0" applyBorder="0" applyAlignment="0" applyProtection="0"/>
    <xf numFmtId="0" fontId="38" fillId="0" borderId="0" applyNumberFormat="0" applyFill="0" applyBorder="0" applyAlignment="0" applyProtection="0"/>
    <xf numFmtId="0" fontId="40" fillId="0" borderId="0" applyNumberFormat="0" applyFill="0" applyBorder="0" applyAlignment="0" applyProtection="0"/>
    <xf numFmtId="0" fontId="29" fillId="2" borderId="0" applyNumberFormat="0" applyBorder="0" applyAlignment="0" applyProtection="0"/>
    <xf numFmtId="0" fontId="42" fillId="0" borderId="0">
      <alignment/>
      <protection/>
    </xf>
    <xf numFmtId="0" fontId="43" fillId="0" borderId="0" applyNumberFormat="0" applyFill="0" applyBorder="0" applyAlignment="0" applyProtection="0"/>
    <xf numFmtId="43" fontId="0" fillId="0" borderId="0" applyFont="0" applyFill="0" applyBorder="0" applyAlignment="0" applyProtection="0"/>
    <xf numFmtId="0" fontId="45" fillId="0" borderId="0" applyNumberFormat="0" applyFill="0" applyBorder="0" applyAlignment="0" applyProtection="0"/>
    <xf numFmtId="0" fontId="46" fillId="0" borderId="4" applyNumberFormat="0" applyFill="0" applyAlignment="0" applyProtection="0"/>
    <xf numFmtId="43" fontId="0" fillId="0" borderId="0" applyFont="0" applyFill="0" applyBorder="0" applyAlignment="0" applyProtection="0"/>
    <xf numFmtId="0" fontId="47" fillId="0" borderId="5" applyNumberFormat="0" applyFill="0" applyAlignment="0" applyProtection="0"/>
    <xf numFmtId="0" fontId="24" fillId="10" borderId="0" applyNumberFormat="0" applyBorder="0" applyAlignment="0" applyProtection="0"/>
    <xf numFmtId="0" fontId="38" fillId="0" borderId="6" applyNumberFormat="0" applyFill="0" applyAlignment="0" applyProtection="0"/>
    <xf numFmtId="0" fontId="24" fillId="11" borderId="0" applyNumberFormat="0" applyBorder="0" applyAlignment="0" applyProtection="0"/>
    <xf numFmtId="0" fontId="48" fillId="3" borderId="1" applyNumberFormat="0" applyAlignment="0" applyProtection="0"/>
    <xf numFmtId="0" fontId="35" fillId="3" borderId="2" applyNumberFormat="0" applyAlignment="0" applyProtection="0"/>
    <xf numFmtId="0" fontId="49" fillId="0" borderId="0">
      <alignment/>
      <protection/>
    </xf>
    <xf numFmtId="0" fontId="50" fillId="12" borderId="7" applyNumberFormat="0" applyAlignment="0" applyProtection="0"/>
    <xf numFmtId="0" fontId="13" fillId="13" borderId="0" applyNumberFormat="0" applyBorder="0" applyAlignment="0" applyProtection="0"/>
    <xf numFmtId="0" fontId="13" fillId="14" borderId="0" applyNumberFormat="0" applyBorder="0" applyAlignment="0" applyProtection="0"/>
    <xf numFmtId="0" fontId="22" fillId="5" borderId="0" applyNumberFormat="0" applyBorder="0" applyAlignment="0" applyProtection="0"/>
    <xf numFmtId="0" fontId="24" fillId="15" borderId="0" applyNumberFormat="0" applyBorder="0" applyAlignment="0" applyProtection="0"/>
    <xf numFmtId="0" fontId="27" fillId="7" borderId="0" applyNumberFormat="0" applyBorder="0" applyAlignment="0" applyProtection="0"/>
    <xf numFmtId="0" fontId="44" fillId="0" borderId="8" applyNumberFormat="0" applyFill="0" applyAlignment="0" applyProtection="0"/>
    <xf numFmtId="0" fontId="30" fillId="0" borderId="9" applyNumberFormat="0" applyFill="0" applyAlignment="0" applyProtection="0"/>
    <xf numFmtId="0" fontId="23" fillId="2" borderId="0" applyNumberFormat="0" applyBorder="0" applyAlignment="0" applyProtection="0"/>
    <xf numFmtId="0" fontId="13" fillId="2" borderId="0" applyNumberFormat="0" applyBorder="0" applyAlignment="0" applyProtection="0"/>
    <xf numFmtId="0" fontId="51" fillId="16" borderId="0" applyNumberFormat="0" applyBorder="0" applyAlignment="0" applyProtection="0"/>
    <xf numFmtId="0" fontId="22" fillId="14" borderId="0" applyNumberFormat="0" applyBorder="0" applyAlignment="0" applyProtection="0"/>
    <xf numFmtId="0" fontId="24" fillId="17" borderId="0" applyNumberFormat="0" applyBorder="0" applyAlignment="0" applyProtection="0"/>
    <xf numFmtId="0" fontId="41" fillId="0" borderId="8" applyNumberFormat="0" applyFill="0" applyAlignment="0" applyProtection="0"/>
    <xf numFmtId="0" fontId="22" fillId="4" borderId="0" applyNumberFormat="0" applyBorder="0" applyAlignment="0" applyProtection="0"/>
    <xf numFmtId="0" fontId="22" fillId="18" borderId="0" applyNumberFormat="0" applyBorder="0" applyAlignment="0" applyProtection="0"/>
    <xf numFmtId="0" fontId="25" fillId="3" borderId="1" applyNumberFormat="0" applyAlignment="0" applyProtection="0"/>
    <xf numFmtId="0" fontId="22" fillId="7" borderId="0" applyNumberFormat="0" applyBorder="0" applyAlignment="0" applyProtection="0"/>
    <xf numFmtId="0" fontId="22" fillId="9" borderId="0" applyNumberFormat="0" applyBorder="0" applyAlignment="0" applyProtection="0"/>
    <xf numFmtId="0" fontId="24" fillId="19" borderId="0" applyNumberFormat="0" applyBorder="0" applyAlignment="0" applyProtection="0"/>
    <xf numFmtId="0" fontId="29" fillId="2" borderId="0" applyNumberFormat="0" applyBorder="0" applyAlignment="0" applyProtection="0"/>
    <xf numFmtId="0" fontId="24" fillId="11" borderId="0" applyNumberFormat="0" applyBorder="0" applyAlignment="0" applyProtection="0"/>
    <xf numFmtId="0" fontId="22" fillId="13" borderId="0" applyNumberFormat="0" applyBorder="0" applyAlignment="0" applyProtection="0"/>
    <xf numFmtId="0" fontId="26" fillId="3" borderId="2" applyNumberFormat="0" applyAlignment="0" applyProtection="0"/>
    <xf numFmtId="0" fontId="22" fillId="13" borderId="0" applyNumberFormat="0" applyBorder="0" applyAlignment="0" applyProtection="0"/>
    <xf numFmtId="0" fontId="24" fillId="20" borderId="0" applyNumberFormat="0" applyBorder="0" applyAlignment="0" applyProtection="0"/>
    <xf numFmtId="0" fontId="22" fillId="18"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52" fillId="16" borderId="0" applyNumberFormat="0" applyBorder="0" applyAlignment="0" applyProtection="0"/>
    <xf numFmtId="0" fontId="22" fillId="22" borderId="0" applyNumberFormat="0" applyBorder="0" applyAlignment="0" applyProtection="0"/>
    <xf numFmtId="0" fontId="24" fillId="23" borderId="0" applyNumberFormat="0" applyBorder="0" applyAlignment="0" applyProtection="0"/>
    <xf numFmtId="0" fontId="13" fillId="18" borderId="0" applyNumberFormat="0" applyBorder="0" applyAlignment="0" applyProtection="0"/>
    <xf numFmtId="0" fontId="13" fillId="7" borderId="0" applyNumberFormat="0" applyBorder="0" applyAlignment="0" applyProtection="0"/>
    <xf numFmtId="0" fontId="13" fillId="5" borderId="0" applyNumberFormat="0" applyBorder="0" applyAlignment="0" applyProtection="0"/>
    <xf numFmtId="0" fontId="13" fillId="4" borderId="0" applyNumberFormat="0" applyBorder="0" applyAlignment="0" applyProtection="0"/>
    <xf numFmtId="0" fontId="29" fillId="2" borderId="0" applyNumberFormat="0" applyBorder="0" applyAlignment="0" applyProtection="0"/>
    <xf numFmtId="0" fontId="13" fillId="7" borderId="0" applyNumberFormat="0" applyBorder="0" applyAlignment="0" applyProtection="0"/>
    <xf numFmtId="0" fontId="13" fillId="2"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5" borderId="0" applyNumberFormat="0" applyBorder="0" applyAlignment="0" applyProtection="0"/>
    <xf numFmtId="0" fontId="13" fillId="18" borderId="0" applyNumberFormat="0" applyBorder="0" applyAlignment="0" applyProtection="0"/>
    <xf numFmtId="0" fontId="13" fillId="9" borderId="0" applyNumberFormat="0" applyBorder="0" applyAlignment="0" applyProtection="0"/>
    <xf numFmtId="0" fontId="0" fillId="0" borderId="0">
      <alignment/>
      <protection/>
    </xf>
    <xf numFmtId="0" fontId="13" fillId="9"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13" borderId="0" applyNumberFormat="0" applyBorder="0" applyAlignment="0" applyProtection="0"/>
    <xf numFmtId="0" fontId="13" fillId="18" borderId="0" applyNumberFormat="0" applyBorder="0" applyAlignment="0" applyProtection="0"/>
    <xf numFmtId="0" fontId="27" fillId="7" borderId="0" applyNumberFormat="0" applyBorder="0" applyAlignment="0" applyProtection="0"/>
    <xf numFmtId="0" fontId="13" fillId="18"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9"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27" fillId="7" borderId="0" applyNumberFormat="0" applyBorder="0" applyAlignment="0" applyProtection="0"/>
    <xf numFmtId="0" fontId="32" fillId="20" borderId="0" applyNumberFormat="0" applyBorder="0" applyAlignment="0" applyProtection="0"/>
    <xf numFmtId="0" fontId="0" fillId="0" borderId="0">
      <alignment/>
      <protection/>
    </xf>
    <xf numFmtId="0" fontId="32" fillId="20"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53" fillId="0" borderId="10">
      <alignment horizontal="center"/>
      <protection/>
    </xf>
    <xf numFmtId="0" fontId="54" fillId="0" borderId="5" applyNumberFormat="0" applyFill="0" applyAlignment="0" applyProtection="0"/>
    <xf numFmtId="0" fontId="29" fillId="2" borderId="0" applyNumberFormat="0" applyBorder="0" applyAlignment="0" applyProtection="0"/>
    <xf numFmtId="0" fontId="55" fillId="0" borderId="11" applyNumberFormat="0" applyAlignment="0" applyProtection="0"/>
    <xf numFmtId="0" fontId="55" fillId="0" borderId="12">
      <alignment horizontal="left" vertical="center"/>
      <protection/>
    </xf>
    <xf numFmtId="0" fontId="42" fillId="0" borderId="0">
      <alignment/>
      <protection/>
    </xf>
    <xf numFmtId="0" fontId="56" fillId="0" borderId="4" applyNumberFormat="0" applyFill="0" applyAlignment="0" applyProtection="0"/>
    <xf numFmtId="0" fontId="56" fillId="0" borderId="4" applyNumberFormat="0" applyFill="0" applyAlignment="0" applyProtection="0"/>
    <xf numFmtId="0" fontId="54" fillId="0" borderId="5" applyNumberFormat="0" applyFill="0" applyAlignment="0" applyProtection="0"/>
    <xf numFmtId="0" fontId="57" fillId="0" borderId="6" applyNumberFormat="0" applyFill="0" applyAlignment="0" applyProtection="0"/>
    <xf numFmtId="0" fontId="57" fillId="0" borderId="6" applyNumberFormat="0" applyFill="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27" fillId="7"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32" fillId="15"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29" fillId="2"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29" fillId="2"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32" fillId="17"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41" fontId="0" fillId="0" borderId="0" applyFont="0" applyFill="0" applyBorder="0" applyAlignment="0" applyProtection="0"/>
    <xf numFmtId="0" fontId="27" fillId="7"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29" fillId="2" borderId="0" applyNumberFormat="0" applyBorder="0" applyAlignment="0" applyProtection="0"/>
    <xf numFmtId="0" fontId="0" fillId="0" borderId="0">
      <alignment/>
      <protection/>
    </xf>
    <xf numFmtId="0" fontId="29" fillId="2" borderId="0" applyNumberFormat="0" applyBorder="0" applyAlignment="0" applyProtection="0"/>
    <xf numFmtId="0" fontId="29" fillId="2" borderId="0" applyNumberFormat="0" applyBorder="0" applyAlignment="0" applyProtection="0"/>
    <xf numFmtId="0" fontId="29" fillId="2" borderId="0" applyNumberFormat="0" applyBorder="0" applyAlignment="0" applyProtection="0"/>
    <xf numFmtId="0" fontId="29" fillId="2" borderId="0" applyNumberFormat="0" applyBorder="0" applyAlignment="0" applyProtection="0"/>
    <xf numFmtId="0" fontId="29" fillId="2" borderId="0" applyNumberFormat="0" applyBorder="0" applyAlignment="0" applyProtection="0"/>
    <xf numFmtId="0" fontId="29" fillId="2" borderId="0" applyNumberFormat="0" applyBorder="0" applyAlignment="0" applyProtection="0"/>
    <xf numFmtId="0" fontId="29" fillId="2" borderId="0" applyNumberFormat="0" applyBorder="0" applyAlignment="0" applyProtection="0"/>
    <xf numFmtId="0" fontId="29" fillId="2" borderId="0" applyNumberFormat="0" applyBorder="0" applyAlignment="0" applyProtection="0"/>
    <xf numFmtId="0" fontId="29" fillId="2" borderId="0" applyNumberFormat="0" applyBorder="0" applyAlignment="0" applyProtection="0"/>
    <xf numFmtId="0" fontId="29" fillId="2" borderId="0" applyNumberFormat="0" applyBorder="0" applyAlignment="0" applyProtection="0"/>
    <xf numFmtId="0" fontId="29" fillId="2" borderId="0" applyNumberFormat="0" applyBorder="0" applyAlignment="0" applyProtection="0"/>
    <xf numFmtId="0" fontId="29" fillId="2" borderId="0" applyNumberFormat="0" applyBorder="0" applyAlignment="0" applyProtection="0"/>
    <xf numFmtId="0" fontId="29" fillId="2" borderId="0" applyNumberFormat="0" applyBorder="0" applyAlignment="0" applyProtection="0"/>
    <xf numFmtId="0" fontId="29" fillId="2" borderId="0" applyNumberFormat="0" applyBorder="0" applyAlignment="0" applyProtection="0"/>
    <xf numFmtId="0" fontId="29" fillId="2" borderId="0" applyNumberFormat="0" applyBorder="0" applyAlignment="0" applyProtection="0"/>
    <xf numFmtId="0" fontId="29" fillId="2" borderId="0" applyNumberFormat="0" applyBorder="0" applyAlignment="0" applyProtection="0"/>
    <xf numFmtId="0" fontId="29" fillId="2" borderId="0" applyNumberFormat="0" applyBorder="0" applyAlignment="0" applyProtection="0"/>
    <xf numFmtId="0" fontId="29" fillId="2" borderId="0" applyNumberFormat="0" applyBorder="0" applyAlignment="0" applyProtection="0"/>
    <xf numFmtId="0" fontId="29" fillId="2" borderId="0" applyNumberFormat="0" applyBorder="0" applyAlignment="0" applyProtection="0"/>
    <xf numFmtId="0" fontId="29" fillId="2" borderId="0" applyNumberFormat="0" applyBorder="0" applyAlignment="0" applyProtection="0"/>
    <xf numFmtId="0" fontId="29" fillId="2" borderId="0" applyNumberFormat="0" applyBorder="0" applyAlignment="0" applyProtection="0"/>
    <xf numFmtId="0" fontId="29" fillId="2" borderId="0" applyNumberFormat="0" applyBorder="0" applyAlignment="0" applyProtection="0"/>
    <xf numFmtId="0" fontId="29" fillId="2" borderId="0" applyNumberFormat="0" applyBorder="0" applyAlignment="0" applyProtection="0"/>
    <xf numFmtId="0" fontId="29" fillId="2" borderId="0" applyNumberFormat="0" applyBorder="0" applyAlignment="0" applyProtection="0"/>
    <xf numFmtId="0" fontId="29" fillId="2" borderId="0" applyNumberFormat="0" applyBorder="0" applyAlignment="0" applyProtection="0"/>
    <xf numFmtId="0" fontId="32" fillId="20" borderId="0" applyNumberFormat="0" applyBorder="0" applyAlignment="0" applyProtection="0"/>
    <xf numFmtId="0" fontId="29" fillId="2" borderId="0" applyNumberFormat="0" applyBorder="0" applyAlignment="0" applyProtection="0"/>
    <xf numFmtId="0" fontId="29" fillId="2" borderId="0" applyNumberFormat="0" applyBorder="0" applyAlignment="0" applyProtection="0"/>
    <xf numFmtId="0" fontId="29" fillId="2" borderId="0" applyNumberFormat="0" applyBorder="0" applyAlignment="0" applyProtection="0"/>
    <xf numFmtId="0" fontId="59" fillId="0" borderId="9" applyNumberFormat="0" applyFill="0" applyAlignment="0" applyProtection="0"/>
    <xf numFmtId="0" fontId="59" fillId="0" borderId="9" applyNumberFormat="0" applyFill="0" applyAlignment="0" applyProtection="0"/>
    <xf numFmtId="0" fontId="34" fillId="12" borderId="7" applyNumberFormat="0" applyAlignment="0" applyProtection="0"/>
    <xf numFmtId="0" fontId="34" fillId="12" borderId="7" applyNumberFormat="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41" fillId="0" borderId="8" applyNumberFormat="0" applyFill="0" applyAlignment="0" applyProtection="0"/>
    <xf numFmtId="0" fontId="58" fillId="0" borderId="0">
      <alignment/>
      <protection/>
    </xf>
    <xf numFmtId="41" fontId="0" fillId="0" borderId="0" applyFont="0" applyFill="0" applyBorder="0" applyAlignment="0" applyProtection="0"/>
    <xf numFmtId="43" fontId="0" fillId="0" borderId="0" applyFont="0" applyFill="0" applyBorder="0" applyAlignment="0" applyProtection="0"/>
    <xf numFmtId="0" fontId="32" fillId="17" borderId="0" applyNumberFormat="0" applyBorder="0" applyAlignment="0" applyProtection="0"/>
    <xf numFmtId="0" fontId="32" fillId="15"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52" fillId="16" borderId="0" applyNumberFormat="0" applyBorder="0" applyAlignment="0" applyProtection="0"/>
    <xf numFmtId="0" fontId="33" fillId="5" borderId="2" applyNumberFormat="0" applyAlignment="0" applyProtection="0"/>
    <xf numFmtId="0" fontId="33" fillId="5" borderId="2" applyNumberFormat="0" applyAlignment="0" applyProtection="0"/>
  </cellStyleXfs>
  <cellXfs count="216">
    <xf numFmtId="0" fontId="0" fillId="0" borderId="0" xfId="0" applyAlignment="1">
      <alignment vertical="center"/>
    </xf>
    <xf numFmtId="0" fontId="2" fillId="18" borderId="13" xfId="0" applyNumberFormat="1" applyFont="1" applyFill="1" applyBorder="1" applyAlignment="1" applyProtection="1">
      <alignment vertical="center"/>
      <protection/>
    </xf>
    <xf numFmtId="0" fontId="3" fillId="12" borderId="13" xfId="0" applyNumberFormat="1" applyFont="1" applyFill="1" applyBorder="1" applyAlignment="1" applyProtection="1">
      <alignment horizontal="center" vertical="center" wrapText="1"/>
      <protection/>
    </xf>
    <xf numFmtId="0" fontId="62" fillId="18" borderId="13" xfId="0" applyNumberFormat="1" applyFont="1" applyFill="1" applyBorder="1" applyAlignment="1" applyProtection="1">
      <alignment vertical="center"/>
      <protection/>
    </xf>
    <xf numFmtId="0" fontId="62" fillId="18" borderId="13" xfId="0" applyNumberFormat="1" applyFont="1" applyFill="1" applyBorder="1" applyAlignment="1" applyProtection="1">
      <alignment horizontal="center" vertical="center" wrapText="1"/>
      <protection/>
    </xf>
    <xf numFmtId="0" fontId="62" fillId="0" borderId="13" xfId="0" applyFont="1" applyFill="1" applyBorder="1" applyAlignment="1">
      <alignment horizontal="center" vertical="center" wrapText="1"/>
    </xf>
    <xf numFmtId="0" fontId="63" fillId="18" borderId="13" xfId="0" applyNumberFormat="1" applyFont="1" applyFill="1" applyBorder="1" applyAlignment="1" applyProtection="1">
      <alignment vertical="center"/>
      <protection/>
    </xf>
    <xf numFmtId="0" fontId="64" fillId="12" borderId="13" xfId="0" applyNumberFormat="1" applyFont="1" applyFill="1" applyBorder="1" applyAlignment="1" applyProtection="1">
      <alignment vertical="center"/>
      <protection/>
    </xf>
    <xf numFmtId="0" fontId="62" fillId="0" borderId="13" xfId="0" applyFont="1" applyBorder="1" applyAlignment="1">
      <alignment horizontal="center" vertical="center" wrapText="1"/>
    </xf>
    <xf numFmtId="0" fontId="64" fillId="18" borderId="13" xfId="0" applyNumberFormat="1" applyFont="1" applyFill="1" applyBorder="1" applyAlignment="1" applyProtection="1">
      <alignment vertical="center"/>
      <protection/>
    </xf>
    <xf numFmtId="0" fontId="62" fillId="0" borderId="13" xfId="0" applyNumberFormat="1" applyFont="1" applyFill="1" applyBorder="1" applyAlignment="1" applyProtection="1">
      <alignment horizontal="center" vertical="center" wrapText="1"/>
      <protection/>
    </xf>
    <xf numFmtId="0" fontId="62" fillId="0" borderId="13" xfId="0" applyNumberFormat="1" applyFont="1" applyFill="1" applyBorder="1" applyAlignment="1" applyProtection="1">
      <alignment vertical="center"/>
      <protection/>
    </xf>
    <xf numFmtId="0" fontId="62" fillId="0" borderId="0" xfId="0" applyFont="1" applyBorder="1" applyAlignment="1">
      <alignment horizontal="center" vertical="center" wrapText="1"/>
    </xf>
    <xf numFmtId="0" fontId="63" fillId="0" borderId="0" xfId="0" applyFont="1" applyBorder="1" applyAlignment="1">
      <alignment vertical="center"/>
    </xf>
    <xf numFmtId="0" fontId="65" fillId="0" borderId="0" xfId="0" applyFont="1" applyBorder="1" applyAlignment="1">
      <alignment horizontal="center" vertical="center" wrapText="1"/>
    </xf>
    <xf numFmtId="0" fontId="63" fillId="12" borderId="13" xfId="0" applyNumberFormat="1" applyFont="1" applyFill="1" applyBorder="1" applyAlignment="1" applyProtection="1">
      <alignment vertical="center"/>
      <protection/>
    </xf>
    <xf numFmtId="0" fontId="65" fillId="0" borderId="0" xfId="0" applyFont="1" applyBorder="1" applyAlignment="1">
      <alignment vertical="center"/>
    </xf>
    <xf numFmtId="0" fontId="0" fillId="0" borderId="14" xfId="0" applyNumberFormat="1" applyFont="1" applyFill="1" applyBorder="1" applyAlignment="1" applyProtection="1">
      <alignment vertical="center"/>
      <protection/>
    </xf>
    <xf numFmtId="0" fontId="0" fillId="0" borderId="14" xfId="0" applyNumberFormat="1" applyFont="1" applyFill="1" applyBorder="1" applyAlignment="1" applyProtection="1">
      <alignment horizontal="left" vertical="center"/>
      <protection/>
    </xf>
    <xf numFmtId="0" fontId="0" fillId="0" borderId="14" xfId="0" applyNumberFormat="1" applyFont="1" applyFill="1" applyBorder="1" applyAlignment="1" applyProtection="1">
      <alignment horizontal="center" vertical="center"/>
      <protection/>
    </xf>
    <xf numFmtId="178" fontId="0" fillId="0" borderId="14" xfId="0" applyNumberFormat="1" applyFont="1" applyFill="1" applyBorder="1" applyAlignment="1" applyProtection="1">
      <alignment horizontal="center" vertical="center"/>
      <protection/>
    </xf>
    <xf numFmtId="0" fontId="0"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horizontal="left" vertical="center"/>
      <protection/>
    </xf>
    <xf numFmtId="0" fontId="0" fillId="0" borderId="0" xfId="0" applyNumberFormat="1" applyFont="1" applyFill="1" applyBorder="1" applyAlignment="1" applyProtection="1">
      <alignment horizontal="center" vertical="center"/>
      <protection/>
    </xf>
    <xf numFmtId="178" fontId="0" fillId="0" borderId="0" xfId="0" applyNumberFormat="1" applyFont="1" applyFill="1" applyBorder="1" applyAlignment="1" applyProtection="1">
      <alignment horizontal="center" vertical="center"/>
      <protection/>
    </xf>
    <xf numFmtId="0" fontId="7" fillId="0" borderId="0" xfId="0" applyNumberFormat="1" applyFont="1" applyFill="1" applyBorder="1" applyAlignment="1" applyProtection="1">
      <alignment horizontal="center" vertical="center"/>
      <protection/>
    </xf>
    <xf numFmtId="0" fontId="8" fillId="0" borderId="0" xfId="0" applyNumberFormat="1" applyFont="1" applyFill="1" applyBorder="1" applyAlignment="1">
      <alignment horizontal="center" vertical="center"/>
    </xf>
    <xf numFmtId="0" fontId="66" fillId="0" borderId="15" xfId="0" applyNumberFormat="1" applyFont="1" applyFill="1" applyBorder="1" applyAlignment="1" applyProtection="1">
      <alignment horizontal="center" vertical="center"/>
      <protection/>
    </xf>
    <xf numFmtId="0" fontId="67" fillId="0" borderId="16" xfId="0" applyNumberFormat="1" applyFont="1" applyFill="1" applyBorder="1" applyAlignment="1">
      <alignment horizontal="center" vertical="center"/>
    </xf>
    <xf numFmtId="0" fontId="67" fillId="0" borderId="17" xfId="0" applyNumberFormat="1" applyFont="1" applyFill="1" applyBorder="1" applyAlignment="1">
      <alignment horizontal="center" vertical="center"/>
    </xf>
    <xf numFmtId="0" fontId="63" fillId="0" borderId="13" xfId="0" applyNumberFormat="1" applyFont="1" applyFill="1" applyBorder="1" applyAlignment="1" applyProtection="1">
      <alignment horizontal="left" vertical="center"/>
      <protection/>
    </xf>
    <xf numFmtId="0" fontId="65" fillId="0" borderId="13" xfId="0" applyNumberFormat="1" applyFont="1" applyFill="1" applyBorder="1" applyAlignment="1" applyProtection="1">
      <alignment horizontal="left" vertical="center"/>
      <protection/>
    </xf>
    <xf numFmtId="0" fontId="63" fillId="0" borderId="13" xfId="0" applyNumberFormat="1" applyFont="1" applyFill="1" applyBorder="1" applyAlignment="1" applyProtection="1">
      <alignment vertical="center"/>
      <protection/>
    </xf>
    <xf numFmtId="0" fontId="65" fillId="0" borderId="13" xfId="0" applyNumberFormat="1" applyFont="1" applyFill="1" applyBorder="1" applyAlignment="1" applyProtection="1">
      <alignment vertical="center"/>
      <protection/>
    </xf>
    <xf numFmtId="0" fontId="63" fillId="12" borderId="13" xfId="0" applyNumberFormat="1" applyFont="1" applyFill="1" applyBorder="1" applyAlignment="1" applyProtection="1">
      <alignment horizontal="center" vertical="center" wrapText="1"/>
      <protection/>
    </xf>
    <xf numFmtId="0" fontId="63" fillId="12" borderId="13" xfId="0" applyNumberFormat="1" applyFont="1" applyFill="1" applyBorder="1" applyAlignment="1" applyProtection="1">
      <alignment horizontal="left" vertical="center" wrapText="1"/>
      <protection/>
    </xf>
    <xf numFmtId="178" fontId="63" fillId="12" borderId="13" xfId="0" applyNumberFormat="1" applyFont="1" applyFill="1" applyBorder="1" applyAlignment="1" applyProtection="1">
      <alignment horizontal="center" vertical="center" wrapText="1"/>
      <protection/>
    </xf>
    <xf numFmtId="0" fontId="63" fillId="0" borderId="13" xfId="0" applyNumberFormat="1" applyFont="1" applyFill="1" applyBorder="1" applyAlignment="1" applyProtection="1">
      <alignment horizontal="center" vertical="center"/>
      <protection/>
    </xf>
    <xf numFmtId="0" fontId="65" fillId="0" borderId="13" xfId="0" applyNumberFormat="1" applyFont="1" applyFill="1" applyBorder="1" applyAlignment="1" applyProtection="1">
      <alignment horizontal="center" vertical="center" wrapText="1"/>
      <protection/>
    </xf>
    <xf numFmtId="0" fontId="65" fillId="0" borderId="13" xfId="0" applyNumberFormat="1" applyFont="1" applyFill="1" applyBorder="1" applyAlignment="1" applyProtection="1">
      <alignment horizontal="left" vertical="center" wrapText="1"/>
      <protection/>
    </xf>
    <xf numFmtId="178" fontId="65" fillId="0" borderId="13" xfId="0" applyNumberFormat="1" applyFont="1" applyFill="1" applyBorder="1" applyAlignment="1" applyProtection="1">
      <alignment horizontal="center" vertical="center" wrapText="1"/>
      <protection/>
    </xf>
    <xf numFmtId="0" fontId="65" fillId="0" borderId="18" xfId="0" applyNumberFormat="1" applyFont="1" applyFill="1" applyBorder="1" applyAlignment="1" applyProtection="1">
      <alignment horizontal="center" vertical="center" wrapText="1"/>
      <protection/>
    </xf>
    <xf numFmtId="0" fontId="65" fillId="0" borderId="19" xfId="0" applyFont="1" applyFill="1" applyBorder="1" applyAlignment="1">
      <alignment horizontal="left" vertical="center" wrapText="1"/>
    </xf>
    <xf numFmtId="0" fontId="65" fillId="0" borderId="13" xfId="0" applyFont="1" applyFill="1" applyBorder="1" applyAlignment="1">
      <alignment horizontal="center" vertical="center" wrapText="1"/>
    </xf>
    <xf numFmtId="178" fontId="65" fillId="0" borderId="13" xfId="0" applyNumberFormat="1" applyFont="1" applyFill="1" applyBorder="1" applyAlignment="1">
      <alignment horizontal="center" vertical="center" wrapText="1"/>
    </xf>
    <xf numFmtId="0" fontId="65" fillId="0" borderId="13" xfId="0" applyFont="1" applyFill="1" applyBorder="1" applyAlignment="1">
      <alignment horizontal="left" vertical="center" wrapText="1"/>
    </xf>
    <xf numFmtId="0" fontId="65" fillId="0" borderId="13" xfId="0" applyFont="1" applyFill="1" applyBorder="1" applyAlignment="1" applyProtection="1">
      <alignment horizontal="left" vertical="center" wrapText="1"/>
      <protection locked="0"/>
    </xf>
    <xf numFmtId="0" fontId="0" fillId="0" borderId="16" xfId="0" applyBorder="1" applyAlignment="1">
      <alignment horizontal="center" vertical="center" wrapText="1"/>
    </xf>
    <xf numFmtId="178" fontId="63" fillId="0" borderId="13" xfId="0" applyNumberFormat="1" applyFont="1" applyFill="1" applyBorder="1" applyAlignment="1" applyProtection="1">
      <alignment horizontal="center" vertical="center"/>
      <protection/>
    </xf>
    <xf numFmtId="0" fontId="63" fillId="12" borderId="13" xfId="0" applyNumberFormat="1" applyFont="1" applyFill="1" applyBorder="1" applyAlignment="1" applyProtection="1">
      <alignment horizontal="center" vertical="center"/>
      <protection/>
    </xf>
    <xf numFmtId="0" fontId="63" fillId="12" borderId="13" xfId="0" applyNumberFormat="1" applyFont="1" applyFill="1" applyBorder="1" applyAlignment="1" applyProtection="1">
      <alignment horizontal="left" vertical="center"/>
      <protection/>
    </xf>
    <xf numFmtId="0" fontId="63" fillId="0" borderId="13" xfId="0" applyNumberFormat="1" applyFont="1" applyFill="1" applyBorder="1" applyAlignment="1" applyProtection="1">
      <alignment horizontal="left" vertical="center" wrapText="1"/>
      <protection/>
    </xf>
    <xf numFmtId="0" fontId="2" fillId="18" borderId="19" xfId="0" applyNumberFormat="1" applyFont="1" applyFill="1" applyBorder="1" applyAlignment="1" applyProtection="1">
      <alignment vertical="center"/>
      <protection/>
    </xf>
    <xf numFmtId="0" fontId="3" fillId="12" borderId="19" xfId="0" applyNumberFormat="1" applyFont="1" applyFill="1" applyBorder="1" applyAlignment="1" applyProtection="1">
      <alignment horizontal="center" vertical="center" wrapText="1"/>
      <protection/>
    </xf>
    <xf numFmtId="0" fontId="62" fillId="18" borderId="19" xfId="0" applyNumberFormat="1" applyFont="1" applyFill="1" applyBorder="1" applyAlignment="1" applyProtection="1">
      <alignment vertical="center"/>
      <protection/>
    </xf>
    <xf numFmtId="0" fontId="62" fillId="18" borderId="19" xfId="0" applyNumberFormat="1" applyFont="1" applyFill="1" applyBorder="1" applyAlignment="1" applyProtection="1">
      <alignment horizontal="center" vertical="center" wrapText="1"/>
      <protection/>
    </xf>
    <xf numFmtId="0" fontId="63" fillId="18" borderId="19" xfId="0" applyNumberFormat="1" applyFont="1" applyFill="1" applyBorder="1" applyAlignment="1" applyProtection="1">
      <alignment vertical="center"/>
      <protection/>
    </xf>
    <xf numFmtId="0" fontId="64" fillId="12" borderId="19" xfId="0" applyNumberFormat="1" applyFont="1" applyFill="1" applyBorder="1" applyAlignment="1" applyProtection="1">
      <alignment vertical="center"/>
      <protection/>
    </xf>
    <xf numFmtId="0" fontId="64" fillId="18" borderId="19" xfId="0" applyNumberFormat="1" applyFont="1" applyFill="1" applyBorder="1" applyAlignment="1" applyProtection="1">
      <alignment vertical="center"/>
      <protection/>
    </xf>
    <xf numFmtId="0" fontId="62" fillId="0" borderId="19" xfId="0" applyNumberFormat="1" applyFont="1" applyFill="1" applyBorder="1" applyAlignment="1" applyProtection="1">
      <alignment horizontal="center" vertical="center" wrapText="1"/>
      <protection/>
    </xf>
    <xf numFmtId="0" fontId="62" fillId="0" borderId="19" xfId="0" applyNumberFormat="1" applyFont="1" applyFill="1" applyBorder="1" applyAlignment="1" applyProtection="1">
      <alignment vertical="center"/>
      <protection/>
    </xf>
    <xf numFmtId="0" fontId="65" fillId="0" borderId="13" xfId="0" applyFont="1" applyBorder="1" applyAlignment="1">
      <alignment horizontal="left" vertical="center" wrapText="1"/>
    </xf>
    <xf numFmtId="0" fontId="65" fillId="0" borderId="16" xfId="0" applyNumberFormat="1" applyFont="1" applyFill="1" applyBorder="1" applyAlignment="1" applyProtection="1">
      <alignment horizontal="center" vertical="center" wrapText="1"/>
      <protection/>
    </xf>
    <xf numFmtId="0" fontId="65" fillId="0" borderId="13" xfId="0" applyFont="1" applyBorder="1" applyAlignment="1">
      <alignment horizontal="center" vertical="center" wrapText="1"/>
    </xf>
    <xf numFmtId="178" fontId="65" fillId="0" borderId="13" xfId="0" applyNumberFormat="1" applyFont="1" applyBorder="1" applyAlignment="1">
      <alignment horizontal="center" vertical="center" wrapText="1"/>
    </xf>
    <xf numFmtId="178" fontId="65" fillId="0" borderId="13" xfId="0" applyNumberFormat="1" applyFont="1" applyBorder="1" applyAlignment="1">
      <alignment horizontal="center" vertical="center"/>
    </xf>
    <xf numFmtId="0" fontId="63" fillId="3" borderId="13" xfId="0" applyFont="1" applyFill="1" applyBorder="1" applyAlignment="1">
      <alignment horizontal="center" vertical="center"/>
    </xf>
    <xf numFmtId="0" fontId="63" fillId="3" borderId="13" xfId="0" applyFont="1" applyFill="1" applyBorder="1" applyAlignment="1">
      <alignment horizontal="left" vertical="center"/>
    </xf>
    <xf numFmtId="0" fontId="63" fillId="0" borderId="13" xfId="0" applyFont="1" applyBorder="1" applyAlignment="1">
      <alignment horizontal="center" vertical="center"/>
    </xf>
    <xf numFmtId="178" fontId="68" fillId="0" borderId="13" xfId="0" applyNumberFormat="1" applyFont="1" applyBorder="1" applyAlignment="1">
      <alignment horizontal="center" vertical="center"/>
    </xf>
    <xf numFmtId="0" fontId="63" fillId="0" borderId="13" xfId="0" applyFont="1" applyBorder="1" applyAlignment="1">
      <alignment horizontal="left" vertical="center" wrapText="1"/>
    </xf>
    <xf numFmtId="0" fontId="63" fillId="0" borderId="13" xfId="0" applyFont="1" applyBorder="1" applyAlignment="1">
      <alignment horizontal="left" vertical="center"/>
    </xf>
    <xf numFmtId="0" fontId="65" fillId="0" borderId="13" xfId="0" applyFont="1" applyBorder="1" applyAlignment="1">
      <alignment horizontal="center" vertical="center"/>
    </xf>
    <xf numFmtId="10" fontId="63" fillId="0" borderId="13" xfId="0" applyNumberFormat="1" applyFont="1" applyBorder="1" applyAlignment="1">
      <alignment horizontal="center" vertical="center"/>
    </xf>
    <xf numFmtId="178" fontId="68" fillId="0" borderId="13" xfId="0" applyNumberFormat="1" applyFont="1" applyFill="1" applyBorder="1" applyAlignment="1">
      <alignment horizontal="center" vertical="center"/>
    </xf>
    <xf numFmtId="0" fontId="69" fillId="0" borderId="13" xfId="0" applyFont="1" applyBorder="1" applyAlignment="1">
      <alignment horizontal="left" vertical="center" wrapText="1"/>
    </xf>
    <xf numFmtId="0" fontId="68" fillId="0" borderId="0" xfId="0" applyNumberFormat="1" applyFont="1" applyFill="1" applyAlignment="1" applyProtection="1">
      <alignment horizontal="center" vertical="center"/>
      <protection/>
    </xf>
    <xf numFmtId="0" fontId="65" fillId="0" borderId="0" xfId="0" applyNumberFormat="1" applyFont="1" applyFill="1" applyBorder="1" applyAlignment="1" applyProtection="1">
      <alignment horizontal="center" vertical="center"/>
      <protection/>
    </xf>
    <xf numFmtId="0" fontId="70" fillId="0" borderId="0" xfId="0" applyNumberFormat="1" applyFont="1" applyFill="1" applyAlignment="1" applyProtection="1">
      <alignment horizontal="left" vertical="center"/>
      <protection/>
    </xf>
    <xf numFmtId="0" fontId="70" fillId="0" borderId="0" xfId="0" applyNumberFormat="1" applyFont="1" applyFill="1" applyAlignment="1" applyProtection="1">
      <alignment horizontal="left" vertical="center" wrapText="1"/>
      <protection/>
    </xf>
    <xf numFmtId="0" fontId="71" fillId="0" borderId="0" xfId="0" applyFont="1" applyBorder="1" applyAlignment="1">
      <alignment vertical="center"/>
    </xf>
    <xf numFmtId="0" fontId="63" fillId="12" borderId="19" xfId="0" applyNumberFormat="1" applyFont="1" applyFill="1" applyBorder="1" applyAlignment="1" applyProtection="1">
      <alignment vertical="center"/>
      <protection/>
    </xf>
    <xf numFmtId="0" fontId="70" fillId="0" borderId="0" xfId="0" applyNumberFormat="1" applyFont="1" applyFill="1" applyAlignment="1" applyProtection="1">
      <alignment vertical="center" wrapText="1"/>
      <protection/>
    </xf>
    <xf numFmtId="0" fontId="68" fillId="0" borderId="0" xfId="0" applyNumberFormat="1" applyFont="1" applyFill="1" applyAlignment="1" applyProtection="1">
      <alignment horizontal="left" vertical="center"/>
      <protection/>
    </xf>
    <xf numFmtId="0" fontId="0" fillId="0" borderId="20" xfId="0" applyNumberFormat="1" applyFont="1" applyFill="1" applyBorder="1" applyAlignment="1" applyProtection="1">
      <alignment vertical="center"/>
      <protection/>
    </xf>
    <xf numFmtId="0" fontId="0" fillId="0" borderId="20" xfId="0" applyNumberFormat="1" applyFont="1" applyFill="1" applyBorder="1" applyAlignment="1" applyProtection="1">
      <alignment horizontal="left" vertical="center"/>
      <protection/>
    </xf>
    <xf numFmtId="0" fontId="0" fillId="0" borderId="20" xfId="0" applyNumberFormat="1" applyFont="1" applyFill="1" applyBorder="1" applyAlignment="1" applyProtection="1">
      <alignment horizontal="center" vertical="center"/>
      <protection/>
    </xf>
    <xf numFmtId="178" fontId="0" fillId="0" borderId="20" xfId="0" applyNumberFormat="1" applyFont="1" applyFill="1" applyBorder="1" applyAlignment="1" applyProtection="1">
      <alignment horizontal="center" vertical="center"/>
      <protection/>
    </xf>
    <xf numFmtId="0" fontId="72" fillId="12" borderId="13" xfId="0" applyNumberFormat="1" applyFont="1" applyFill="1" applyBorder="1" applyAlignment="1" applyProtection="1">
      <alignment horizontal="center" vertical="center" wrapText="1"/>
      <protection/>
    </xf>
    <xf numFmtId="0" fontId="72" fillId="18" borderId="13" xfId="0" applyNumberFormat="1" applyFont="1" applyFill="1" applyBorder="1" applyAlignment="1" applyProtection="1">
      <alignment vertical="center"/>
      <protection/>
    </xf>
    <xf numFmtId="0" fontId="73" fillId="18" borderId="13" xfId="0" applyNumberFormat="1" applyFont="1" applyFill="1" applyBorder="1" applyAlignment="1" applyProtection="1">
      <alignment vertical="center"/>
      <protection/>
    </xf>
    <xf numFmtId="0" fontId="73" fillId="12" borderId="13" xfId="0" applyNumberFormat="1" applyFont="1" applyFill="1" applyBorder="1" applyAlignment="1" applyProtection="1">
      <alignment vertical="center"/>
      <protection/>
    </xf>
    <xf numFmtId="0" fontId="14" fillId="0" borderId="15" xfId="0" applyNumberFormat="1" applyFont="1" applyFill="1" applyBorder="1" applyAlignment="1" applyProtection="1">
      <alignment horizontal="center" vertical="center"/>
      <protection/>
    </xf>
    <xf numFmtId="0" fontId="15" fillId="0" borderId="16" xfId="0" applyNumberFormat="1" applyFont="1" applyFill="1" applyBorder="1" applyAlignment="1">
      <alignment horizontal="center" vertical="center"/>
    </xf>
    <xf numFmtId="0" fontId="15" fillId="0" borderId="17" xfId="0" applyNumberFormat="1" applyFont="1" applyFill="1" applyBorder="1" applyAlignment="1">
      <alignment horizontal="center" vertical="center"/>
    </xf>
    <xf numFmtId="0" fontId="16" fillId="0" borderId="13" xfId="0" applyNumberFormat="1" applyFont="1" applyFill="1" applyBorder="1" applyAlignment="1" applyProtection="1">
      <alignment horizontal="left" vertical="center"/>
      <protection/>
    </xf>
    <xf numFmtId="0" fontId="17" fillId="0" borderId="13" xfId="0" applyNumberFormat="1" applyFont="1" applyFill="1" applyBorder="1" applyAlignment="1" applyProtection="1">
      <alignment horizontal="left" vertical="center"/>
      <protection/>
    </xf>
    <xf numFmtId="0" fontId="16" fillId="0" borderId="13" xfId="0" applyNumberFormat="1" applyFont="1" applyFill="1" applyBorder="1" applyAlignment="1" applyProtection="1">
      <alignment vertical="center"/>
      <protection/>
    </xf>
    <xf numFmtId="0" fontId="17" fillId="0" borderId="13" xfId="0" applyNumberFormat="1" applyFont="1" applyFill="1" applyBorder="1" applyAlignment="1" applyProtection="1">
      <alignment vertical="center"/>
      <protection/>
    </xf>
    <xf numFmtId="0" fontId="16" fillId="12" borderId="13" xfId="0" applyNumberFormat="1" applyFont="1" applyFill="1" applyBorder="1" applyAlignment="1" applyProtection="1">
      <alignment horizontal="center" vertical="center" wrapText="1"/>
      <protection/>
    </xf>
    <xf numFmtId="0" fontId="16" fillId="12" borderId="13" xfId="0" applyNumberFormat="1" applyFont="1" applyFill="1" applyBorder="1" applyAlignment="1" applyProtection="1">
      <alignment horizontal="left" vertical="center" wrapText="1"/>
      <protection/>
    </xf>
    <xf numFmtId="178" fontId="16" fillId="12" borderId="13" xfId="0" applyNumberFormat="1" applyFont="1" applyFill="1" applyBorder="1" applyAlignment="1" applyProtection="1">
      <alignment horizontal="center" vertical="center" wrapText="1"/>
      <protection/>
    </xf>
    <xf numFmtId="0" fontId="16" fillId="0" borderId="13" xfId="0" applyNumberFormat="1" applyFont="1" applyFill="1" applyBorder="1" applyAlignment="1" applyProtection="1">
      <alignment horizontal="center" vertical="center"/>
      <protection/>
    </xf>
    <xf numFmtId="0" fontId="17" fillId="0" borderId="18" xfId="0" applyNumberFormat="1" applyFont="1" applyFill="1" applyBorder="1" applyAlignment="1" applyProtection="1">
      <alignment horizontal="center" vertical="center" wrapText="1"/>
      <protection/>
    </xf>
    <xf numFmtId="0" fontId="17" fillId="0" borderId="13" xfId="0" applyNumberFormat="1" applyFont="1" applyFill="1" applyBorder="1" applyAlignment="1" applyProtection="1">
      <alignment horizontal="left" vertical="center" wrapText="1"/>
      <protection/>
    </xf>
    <xf numFmtId="0" fontId="17" fillId="0" borderId="13" xfId="0" applyNumberFormat="1" applyFont="1" applyFill="1" applyBorder="1" applyAlignment="1" applyProtection="1">
      <alignment horizontal="center" vertical="center" wrapText="1"/>
      <protection/>
    </xf>
    <xf numFmtId="178" fontId="17" fillId="0" borderId="13" xfId="0" applyNumberFormat="1" applyFont="1" applyFill="1" applyBorder="1" applyAlignment="1" applyProtection="1">
      <alignment horizontal="center" vertical="center" wrapText="1"/>
      <protection/>
    </xf>
    <xf numFmtId="0" fontId="17" fillId="0" borderId="13" xfId="0" applyFont="1" applyFill="1" applyBorder="1" applyAlignment="1" applyProtection="1">
      <alignment horizontal="left" vertical="center" wrapText="1"/>
      <protection locked="0"/>
    </xf>
    <xf numFmtId="178" fontId="16" fillId="0" borderId="13" xfId="0" applyNumberFormat="1" applyFont="1" applyFill="1" applyBorder="1" applyAlignment="1" applyProtection="1">
      <alignment horizontal="center" vertical="center"/>
      <protection/>
    </xf>
    <xf numFmtId="0" fontId="16" fillId="12" borderId="13" xfId="0" applyNumberFormat="1" applyFont="1" applyFill="1" applyBorder="1" applyAlignment="1" applyProtection="1">
      <alignment horizontal="center" vertical="center"/>
      <protection/>
    </xf>
    <xf numFmtId="0" fontId="16" fillId="12" borderId="13" xfId="0" applyNumberFormat="1" applyFont="1" applyFill="1" applyBorder="1" applyAlignment="1" applyProtection="1">
      <alignment horizontal="left" vertical="center"/>
      <protection/>
    </xf>
    <xf numFmtId="0" fontId="16" fillId="0" borderId="13" xfId="0" applyNumberFormat="1" applyFont="1" applyFill="1" applyBorder="1" applyAlignment="1" applyProtection="1">
      <alignment horizontal="left" vertical="center" wrapText="1"/>
      <protection/>
    </xf>
    <xf numFmtId="0" fontId="17" fillId="0" borderId="13" xfId="0" applyFont="1" applyBorder="1" applyAlignment="1">
      <alignment horizontal="left" vertical="center" wrapText="1"/>
    </xf>
    <xf numFmtId="0" fontId="72" fillId="12" borderId="19" xfId="0" applyNumberFormat="1" applyFont="1" applyFill="1" applyBorder="1" applyAlignment="1" applyProtection="1">
      <alignment horizontal="center" vertical="center" wrapText="1"/>
      <protection/>
    </xf>
    <xf numFmtId="0" fontId="72" fillId="18" borderId="19" xfId="0" applyNumberFormat="1" applyFont="1" applyFill="1" applyBorder="1" applyAlignment="1" applyProtection="1">
      <alignment vertical="center"/>
      <protection/>
    </xf>
    <xf numFmtId="0" fontId="73" fillId="18" borderId="19" xfId="0" applyNumberFormat="1" applyFont="1" applyFill="1" applyBorder="1" applyAlignment="1" applyProtection="1">
      <alignment vertical="center"/>
      <protection/>
    </xf>
    <xf numFmtId="0" fontId="73" fillId="12" borderId="19" xfId="0" applyNumberFormat="1" applyFont="1" applyFill="1" applyBorder="1" applyAlignment="1" applyProtection="1">
      <alignment vertical="center"/>
      <protection/>
    </xf>
    <xf numFmtId="0" fontId="17" fillId="0" borderId="13" xfId="0" applyFont="1" applyBorder="1" applyAlignment="1">
      <alignment horizontal="center" vertical="center" wrapText="1"/>
    </xf>
    <xf numFmtId="178" fontId="17" fillId="0" borderId="13" xfId="0" applyNumberFormat="1" applyFont="1" applyBorder="1" applyAlignment="1">
      <alignment horizontal="center" vertical="center" wrapText="1"/>
    </xf>
    <xf numFmtId="0" fontId="16" fillId="0" borderId="13" xfId="0" applyFont="1" applyBorder="1" applyAlignment="1">
      <alignment horizontal="center" vertical="center"/>
    </xf>
    <xf numFmtId="0" fontId="16" fillId="0" borderId="13" xfId="0" applyFont="1" applyBorder="1" applyAlignment="1">
      <alignment horizontal="left" vertical="center"/>
    </xf>
    <xf numFmtId="0" fontId="17" fillId="0" borderId="13" xfId="0" applyFont="1" applyBorder="1" applyAlignment="1">
      <alignment horizontal="center" vertical="center"/>
    </xf>
    <xf numFmtId="178" fontId="18" fillId="0" borderId="13" xfId="0" applyNumberFormat="1" applyFont="1" applyBorder="1" applyAlignment="1">
      <alignment horizontal="center" vertical="center"/>
    </xf>
    <xf numFmtId="0" fontId="72" fillId="0" borderId="0" xfId="0" applyNumberFormat="1" applyFont="1" applyFill="1" applyBorder="1" applyAlignment="1" applyProtection="1">
      <alignment horizontal="center" vertical="center"/>
      <protection/>
    </xf>
    <xf numFmtId="0" fontId="74" fillId="0" borderId="0" xfId="0" applyNumberFormat="1" applyFont="1" applyFill="1" applyAlignment="1" applyProtection="1">
      <alignment horizontal="left" vertical="center" wrapText="1"/>
      <protection/>
    </xf>
    <xf numFmtId="0" fontId="74" fillId="0" borderId="0" xfId="0" applyNumberFormat="1" applyFont="1" applyFill="1" applyAlignment="1" applyProtection="1">
      <alignment horizontal="left" vertical="center"/>
      <protection/>
    </xf>
    <xf numFmtId="0" fontId="75" fillId="0" borderId="0" xfId="0" applyNumberFormat="1" applyFont="1" applyFill="1" applyAlignment="1" applyProtection="1">
      <alignment horizontal="left" vertical="center"/>
      <protection/>
    </xf>
    <xf numFmtId="0" fontId="2" fillId="0" borderId="14" xfId="0" applyNumberFormat="1" applyFont="1" applyFill="1" applyBorder="1" applyAlignment="1" applyProtection="1">
      <alignment vertical="center"/>
      <protection/>
    </xf>
    <xf numFmtId="0" fontId="3" fillId="0" borderId="14" xfId="0" applyNumberFormat="1" applyFont="1" applyFill="1" applyBorder="1" applyAlignment="1" applyProtection="1">
      <alignment horizontal="center" vertical="center" wrapText="1"/>
      <protection/>
    </xf>
    <xf numFmtId="0" fontId="72" fillId="24" borderId="14" xfId="0" applyNumberFormat="1" applyFont="1" applyFill="1" applyBorder="1" applyAlignment="1" applyProtection="1">
      <alignment vertical="center"/>
      <protection/>
    </xf>
    <xf numFmtId="0" fontId="76" fillId="25" borderId="14" xfId="0" applyNumberFormat="1" applyFont="1" applyFill="1" applyBorder="1" applyAlignment="1" applyProtection="1">
      <alignment vertical="center"/>
      <protection/>
    </xf>
    <xf numFmtId="0" fontId="76" fillId="0" borderId="14" xfId="0" applyNumberFormat="1" applyFont="1" applyFill="1" applyBorder="1" applyAlignment="1" applyProtection="1">
      <alignment horizontal="center" vertical="center" wrapText="1"/>
      <protection/>
    </xf>
    <xf numFmtId="0" fontId="77" fillId="0" borderId="14" xfId="0" applyNumberFormat="1" applyFont="1" applyFill="1" applyBorder="1" applyAlignment="1" applyProtection="1">
      <alignment vertical="center"/>
      <protection/>
    </xf>
    <xf numFmtId="0" fontId="65" fillId="0" borderId="14" xfId="0" applyNumberFormat="1" applyFont="1" applyFill="1" applyBorder="1" applyAlignment="1" applyProtection="1">
      <alignment horizontal="center" vertical="center" wrapText="1"/>
      <protection/>
    </xf>
    <xf numFmtId="0" fontId="62" fillId="0" borderId="14" xfId="0" applyNumberFormat="1" applyFont="1" applyFill="1" applyBorder="1" applyAlignment="1" applyProtection="1">
      <alignment horizontal="center" vertical="center" wrapText="1"/>
      <protection/>
    </xf>
    <xf numFmtId="0" fontId="73" fillId="0" borderId="14" xfId="0" applyNumberFormat="1" applyFont="1" applyFill="1" applyBorder="1" applyAlignment="1" applyProtection="1">
      <alignment vertical="center"/>
      <protection/>
    </xf>
    <xf numFmtId="0" fontId="73" fillId="24" borderId="14" xfId="0" applyNumberFormat="1" applyFont="1" applyFill="1" applyBorder="1" applyAlignment="1" applyProtection="1">
      <alignment vertical="center"/>
      <protection/>
    </xf>
    <xf numFmtId="0" fontId="62" fillId="25" borderId="14" xfId="0" applyNumberFormat="1" applyFont="1" applyFill="1" applyBorder="1" applyAlignment="1" applyProtection="1">
      <alignment vertical="center"/>
      <protection/>
    </xf>
    <xf numFmtId="0" fontId="64" fillId="0" borderId="14" xfId="0" applyNumberFormat="1" applyFont="1" applyFill="1" applyBorder="1" applyAlignment="1" applyProtection="1">
      <alignment vertical="center"/>
      <protection/>
    </xf>
    <xf numFmtId="0" fontId="62" fillId="0" borderId="14" xfId="0" applyFont="1" applyFill="1" applyBorder="1" applyAlignment="1">
      <alignment horizontal="center" vertical="center" wrapText="1"/>
    </xf>
    <xf numFmtId="0" fontId="62" fillId="0" borderId="14" xfId="0" applyNumberFormat="1" applyFont="1" applyFill="1" applyBorder="1" applyAlignment="1" applyProtection="1">
      <alignment vertical="center"/>
      <protection/>
    </xf>
    <xf numFmtId="0" fontId="73" fillId="24" borderId="14" xfId="0" applyFont="1" applyFill="1" applyBorder="1" applyAlignment="1">
      <alignment vertical="center"/>
    </xf>
    <xf numFmtId="0" fontId="64" fillId="0" borderId="14" xfId="0" applyFont="1" applyFill="1" applyBorder="1" applyAlignment="1">
      <alignment vertical="center"/>
    </xf>
    <xf numFmtId="0" fontId="72" fillId="0" borderId="14" xfId="0" applyFont="1" applyFill="1" applyBorder="1" applyAlignment="1">
      <alignment vertical="center"/>
    </xf>
    <xf numFmtId="0" fontId="78" fillId="0" borderId="14" xfId="0" applyNumberFormat="1" applyFont="1" applyFill="1" applyBorder="1" applyAlignment="1" applyProtection="1">
      <alignment vertical="center"/>
      <protection/>
    </xf>
    <xf numFmtId="179" fontId="0" fillId="0" borderId="14" xfId="0" applyNumberFormat="1" applyFont="1" applyFill="1" applyBorder="1" applyAlignment="1" applyProtection="1">
      <alignment horizontal="center" vertical="center"/>
      <protection/>
    </xf>
    <xf numFmtId="0" fontId="66" fillId="0" borderId="21" xfId="0" applyNumberFormat="1" applyFont="1" applyFill="1" applyBorder="1" applyAlignment="1" applyProtection="1">
      <alignment horizontal="center" vertical="center"/>
      <protection/>
    </xf>
    <xf numFmtId="0" fontId="68" fillId="0" borderId="22" xfId="0" applyNumberFormat="1" applyFont="1" applyFill="1" applyBorder="1" applyAlignment="1" applyProtection="1">
      <alignment horizontal="center" vertical="center"/>
      <protection/>
    </xf>
    <xf numFmtId="0" fontId="68" fillId="0" borderId="17" xfId="0" applyNumberFormat="1" applyFont="1" applyFill="1" applyBorder="1" applyAlignment="1" applyProtection="1">
      <alignment horizontal="center" vertical="center"/>
      <protection/>
    </xf>
    <xf numFmtId="0" fontId="68" fillId="0" borderId="23" xfId="0" applyNumberFormat="1" applyFont="1" applyFill="1" applyBorder="1" applyAlignment="1" applyProtection="1">
      <alignment horizontal="center" vertical="center"/>
      <protection/>
    </xf>
    <xf numFmtId="0" fontId="68" fillId="0" borderId="13" xfId="0" applyNumberFormat="1" applyFont="1" applyFill="1" applyBorder="1" applyAlignment="1" applyProtection="1">
      <alignment horizontal="left" vertical="center"/>
      <protection/>
    </xf>
    <xf numFmtId="0" fontId="71" fillId="0" borderId="13" xfId="0" applyNumberFormat="1" applyFont="1" applyFill="1" applyBorder="1" applyAlignment="1" applyProtection="1">
      <alignment horizontal="left" vertical="center"/>
      <protection/>
    </xf>
    <xf numFmtId="179" fontId="71" fillId="0" borderId="13" xfId="0" applyNumberFormat="1" applyFont="1" applyFill="1" applyBorder="1" applyAlignment="1" applyProtection="1">
      <alignment horizontal="left" vertical="center"/>
      <protection/>
    </xf>
    <xf numFmtId="0" fontId="68" fillId="0" borderId="13" xfId="0" applyNumberFormat="1" applyFont="1" applyFill="1" applyBorder="1" applyAlignment="1" applyProtection="1">
      <alignment horizontal="center" vertical="center" wrapText="1"/>
      <protection/>
    </xf>
    <xf numFmtId="0" fontId="68" fillId="0" borderId="13" xfId="0" applyNumberFormat="1" applyFont="1" applyFill="1" applyBorder="1" applyAlignment="1" applyProtection="1">
      <alignment horizontal="left" vertical="center" wrapText="1"/>
      <protection/>
    </xf>
    <xf numFmtId="179" fontId="68" fillId="0" borderId="13" xfId="0" applyNumberFormat="1" applyFont="1" applyFill="1" applyBorder="1" applyAlignment="1" applyProtection="1">
      <alignment horizontal="center" vertical="center" wrapText="1"/>
      <protection/>
    </xf>
    <xf numFmtId="0" fontId="68" fillId="24" borderId="13" xfId="0" applyNumberFormat="1" applyFont="1" applyFill="1" applyBorder="1" applyAlignment="1" applyProtection="1">
      <alignment horizontal="center" vertical="center"/>
      <protection/>
    </xf>
    <xf numFmtId="0" fontId="68" fillId="24" borderId="13" xfId="0" applyNumberFormat="1" applyFont="1" applyFill="1" applyBorder="1" applyAlignment="1" applyProtection="1">
      <alignment horizontal="left" vertical="center"/>
      <protection/>
    </xf>
    <xf numFmtId="179" fontId="68" fillId="24" borderId="13" xfId="0" applyNumberFormat="1" applyFont="1" applyFill="1" applyBorder="1" applyAlignment="1" applyProtection="1">
      <alignment horizontal="left" vertical="center"/>
      <protection/>
    </xf>
    <xf numFmtId="0" fontId="71" fillId="0" borderId="13" xfId="0" applyNumberFormat="1" applyFont="1" applyFill="1" applyBorder="1" applyAlignment="1" applyProtection="1">
      <alignment horizontal="center" vertical="center" wrapText="1"/>
      <protection/>
    </xf>
    <xf numFmtId="0" fontId="71" fillId="0" borderId="13" xfId="0" applyNumberFormat="1" applyFont="1" applyFill="1" applyBorder="1" applyAlignment="1" applyProtection="1">
      <alignment horizontal="left" vertical="center" wrapText="1"/>
      <protection/>
    </xf>
    <xf numFmtId="179" fontId="71" fillId="0" borderId="13" xfId="0" applyNumberFormat="1" applyFont="1" applyFill="1" applyBorder="1" applyAlignment="1" applyProtection="1">
      <alignment horizontal="center" vertical="center" wrapText="1"/>
      <protection/>
    </xf>
    <xf numFmtId="179" fontId="71" fillId="26" borderId="13" xfId="0" applyNumberFormat="1" applyFont="1" applyFill="1" applyBorder="1" applyAlignment="1" applyProtection="1">
      <alignment horizontal="center" vertical="center" wrapText="1"/>
      <protection/>
    </xf>
    <xf numFmtId="179" fontId="71" fillId="26" borderId="13" xfId="0" applyNumberFormat="1" applyFont="1" applyFill="1" applyBorder="1" applyAlignment="1" applyProtection="1">
      <alignment horizontal="center" vertical="center" wrapText="1"/>
      <protection locked="0"/>
    </xf>
    <xf numFmtId="0" fontId="71" fillId="0" borderId="13" xfId="0" applyFont="1" applyFill="1" applyBorder="1" applyAlignment="1" applyProtection="1">
      <alignment horizontal="left" vertical="center" wrapText="1"/>
      <protection locked="0"/>
    </xf>
    <xf numFmtId="0" fontId="71" fillId="0" borderId="13" xfId="0" applyFont="1" applyFill="1" applyBorder="1" applyAlignment="1" applyProtection="1">
      <alignment horizontal="center" vertical="center" wrapText="1"/>
      <protection locked="0"/>
    </xf>
    <xf numFmtId="179" fontId="71" fillId="0" borderId="13" xfId="0" applyNumberFormat="1" applyFont="1" applyFill="1" applyBorder="1" applyAlignment="1" applyProtection="1">
      <alignment horizontal="center" vertical="center" wrapText="1"/>
      <protection locked="0"/>
    </xf>
    <xf numFmtId="0" fontId="68" fillId="0" borderId="13" xfId="0" applyNumberFormat="1" applyFont="1" applyFill="1" applyBorder="1" applyAlignment="1" applyProtection="1">
      <alignment horizontal="center" vertical="center"/>
      <protection/>
    </xf>
    <xf numFmtId="179" fontId="68" fillId="0" borderId="13" xfId="0" applyNumberFormat="1" applyFont="1" applyFill="1" applyBorder="1" applyAlignment="1" applyProtection="1">
      <alignment horizontal="center" vertical="center"/>
      <protection/>
    </xf>
    <xf numFmtId="179" fontId="68" fillId="26" borderId="13" xfId="0" applyNumberFormat="1" applyFont="1" applyFill="1" applyBorder="1" applyAlignment="1" applyProtection="1">
      <alignment horizontal="center" vertical="center"/>
      <protection/>
    </xf>
    <xf numFmtId="0" fontId="71" fillId="27" borderId="13" xfId="0" applyNumberFormat="1" applyFont="1" applyFill="1" applyBorder="1" applyAlignment="1" applyProtection="1">
      <alignment horizontal="left" vertical="center" wrapText="1"/>
      <protection/>
    </xf>
    <xf numFmtId="0" fontId="71" fillId="27" borderId="13" xfId="0" applyNumberFormat="1" applyFont="1" applyFill="1" applyBorder="1" applyAlignment="1" applyProtection="1">
      <alignment horizontal="center" vertical="center" wrapText="1"/>
      <protection/>
    </xf>
    <xf numFmtId="179" fontId="71" fillId="27" borderId="13" xfId="0" applyNumberFormat="1" applyFont="1" applyFill="1" applyBorder="1" applyAlignment="1" applyProtection="1">
      <alignment horizontal="center" vertical="center" wrapText="1"/>
      <protection/>
    </xf>
    <xf numFmtId="179" fontId="71" fillId="27" borderId="13" xfId="0" applyNumberFormat="1" applyFont="1" applyFill="1" applyBorder="1" applyAlignment="1" applyProtection="1">
      <alignment horizontal="center" vertical="center" wrapText="1"/>
      <protection locked="0"/>
    </xf>
    <xf numFmtId="0" fontId="71" fillId="0" borderId="13" xfId="0" applyFont="1" applyFill="1" applyBorder="1" applyAlignment="1">
      <alignment horizontal="center" vertical="center" wrapText="1"/>
    </xf>
    <xf numFmtId="179" fontId="71" fillId="0" borderId="13" xfId="0" applyNumberFormat="1" applyFont="1" applyFill="1" applyBorder="1" applyAlignment="1">
      <alignment horizontal="center" vertical="center" wrapText="1"/>
    </xf>
    <xf numFmtId="179" fontId="71" fillId="26" borderId="13" xfId="0" applyNumberFormat="1" applyFont="1" applyFill="1" applyBorder="1" applyAlignment="1">
      <alignment horizontal="center" vertical="center" wrapText="1"/>
    </xf>
    <xf numFmtId="0" fontId="68" fillId="24" borderId="13" xfId="0" applyFont="1" applyFill="1" applyBorder="1" applyAlignment="1">
      <alignment horizontal="center" vertical="center"/>
    </xf>
    <xf numFmtId="0" fontId="68" fillId="24" borderId="13" xfId="0" applyFont="1" applyFill="1" applyBorder="1" applyAlignment="1">
      <alignment horizontal="left" vertical="center"/>
    </xf>
    <xf numFmtId="179" fontId="68" fillId="24" borderId="13" xfId="0" applyNumberFormat="1" applyFont="1" applyFill="1" applyBorder="1" applyAlignment="1">
      <alignment horizontal="left" vertical="center"/>
    </xf>
    <xf numFmtId="0" fontId="71" fillId="0" borderId="13" xfId="0" applyFont="1" applyFill="1" applyBorder="1" applyAlignment="1">
      <alignment horizontal="left" vertical="center" wrapText="1"/>
    </xf>
    <xf numFmtId="0" fontId="68" fillId="0" borderId="13" xfId="0" applyFont="1" applyFill="1" applyBorder="1" applyAlignment="1">
      <alignment horizontal="center" vertical="center"/>
    </xf>
    <xf numFmtId="179" fontId="68" fillId="0" borderId="13" xfId="0" applyNumberFormat="1" applyFont="1" applyFill="1" applyBorder="1" applyAlignment="1">
      <alignment horizontal="center" vertical="center"/>
    </xf>
    <xf numFmtId="179" fontId="68" fillId="26" borderId="13" xfId="0" applyNumberFormat="1" applyFont="1" applyFill="1" applyBorder="1" applyAlignment="1">
      <alignment horizontal="center" vertical="center"/>
    </xf>
    <xf numFmtId="0" fontId="68" fillId="0" borderId="13" xfId="0" applyFont="1" applyFill="1" applyBorder="1" applyAlignment="1">
      <alignment horizontal="left" vertical="center"/>
    </xf>
    <xf numFmtId="0" fontId="71" fillId="0" borderId="13" xfId="0" applyFont="1" applyFill="1" applyBorder="1" applyAlignment="1">
      <alignment horizontal="center" vertical="center"/>
    </xf>
    <xf numFmtId="179" fontId="71" fillId="0" borderId="13" xfId="0" applyNumberFormat="1" applyFont="1" applyFill="1" applyBorder="1" applyAlignment="1">
      <alignment horizontal="center" vertical="center"/>
    </xf>
    <xf numFmtId="179" fontId="68" fillId="25" borderId="13" xfId="0" applyNumberFormat="1" applyFont="1" applyFill="1" applyBorder="1" applyAlignment="1">
      <alignment horizontal="center" vertical="center"/>
    </xf>
    <xf numFmtId="10" fontId="68" fillId="0" borderId="13" xfId="0" applyNumberFormat="1" applyFont="1" applyFill="1" applyBorder="1" applyAlignment="1">
      <alignment horizontal="center" vertical="center"/>
    </xf>
    <xf numFmtId="0" fontId="71" fillId="0" borderId="13" xfId="0" applyNumberFormat="1" applyFont="1" applyFill="1" applyBorder="1" applyAlignment="1" applyProtection="1">
      <alignment horizontal="center" vertical="center"/>
      <protection/>
    </xf>
    <xf numFmtId="179" fontId="71" fillId="0" borderId="13" xfId="0" applyNumberFormat="1" applyFont="1" applyFill="1" applyBorder="1" applyAlignment="1" applyProtection="1">
      <alignment horizontal="left" vertical="center" wrapText="1"/>
      <protection/>
    </xf>
    <xf numFmtId="0" fontId="68" fillId="0" borderId="24" xfId="0" applyNumberFormat="1" applyFont="1" applyFill="1" applyBorder="1" applyAlignment="1" applyProtection="1">
      <alignment horizontal="center" vertical="center"/>
      <protection/>
    </xf>
    <xf numFmtId="0" fontId="2" fillId="0" borderId="25" xfId="0" applyNumberFormat="1" applyFont="1" applyFill="1" applyBorder="1" applyAlignment="1" applyProtection="1">
      <alignment vertical="center"/>
      <protection/>
    </xf>
    <xf numFmtId="0" fontId="68" fillId="0" borderId="15" xfId="0" applyNumberFormat="1" applyFont="1" applyFill="1" applyBorder="1" applyAlignment="1" applyProtection="1">
      <alignment horizontal="center" vertical="center"/>
      <protection/>
    </xf>
    <xf numFmtId="179" fontId="68" fillId="0" borderId="13" xfId="0" applyNumberFormat="1" applyFont="1" applyFill="1" applyBorder="1" applyAlignment="1" applyProtection="1">
      <alignment horizontal="left" vertical="center"/>
      <protection/>
    </xf>
    <xf numFmtId="0" fontId="70" fillId="0" borderId="13" xfId="0" applyNumberFormat="1" applyFont="1" applyFill="1" applyBorder="1" applyAlignment="1" applyProtection="1">
      <alignment horizontal="left" vertical="center" wrapText="1"/>
      <protection/>
    </xf>
    <xf numFmtId="0" fontId="76" fillId="0" borderId="14" xfId="0" applyFont="1" applyFill="1" applyBorder="1" applyAlignment="1">
      <alignment vertical="center"/>
    </xf>
    <xf numFmtId="0" fontId="68" fillId="0" borderId="13" xfId="0" applyFont="1" applyFill="1" applyBorder="1" applyAlignment="1">
      <alignment horizontal="left" vertical="center" wrapText="1"/>
    </xf>
    <xf numFmtId="0" fontId="78" fillId="0" borderId="14" xfId="0" applyFont="1" applyFill="1" applyBorder="1" applyAlignment="1">
      <alignment vertical="center"/>
    </xf>
    <xf numFmtId="0" fontId="71" fillId="0" borderId="13" xfId="0" applyNumberFormat="1" applyFont="1" applyFill="1" applyBorder="1" applyAlignment="1" applyProtection="1">
      <alignment vertical="center" wrapText="1"/>
      <protection/>
    </xf>
    <xf numFmtId="179" fontId="71" fillId="0" borderId="13" xfId="0" applyNumberFormat="1" applyFont="1" applyFill="1" applyBorder="1" applyAlignment="1" applyProtection="1">
      <alignment vertical="center" wrapText="1"/>
      <protection/>
    </xf>
    <xf numFmtId="179" fontId="0" fillId="0" borderId="20" xfId="0" applyNumberFormat="1" applyFont="1" applyFill="1" applyBorder="1" applyAlignment="1" applyProtection="1">
      <alignment horizontal="center" vertical="center"/>
      <protection/>
    </xf>
    <xf numFmtId="0" fontId="3" fillId="18" borderId="13" xfId="0" applyNumberFormat="1" applyFont="1" applyFill="1" applyBorder="1" applyAlignment="1" applyProtection="1">
      <alignment vertical="center"/>
      <protection/>
    </xf>
    <xf numFmtId="0" fontId="65" fillId="18" borderId="13" xfId="0" applyNumberFormat="1" applyFont="1" applyFill="1" applyBorder="1" applyAlignment="1" applyProtection="1">
      <alignment horizontal="center" vertical="center" wrapText="1"/>
      <protection/>
    </xf>
    <xf numFmtId="0" fontId="65" fillId="18" borderId="13" xfId="0" applyNumberFormat="1" applyFont="1" applyFill="1" applyBorder="1" applyAlignment="1" applyProtection="1">
      <alignment vertical="center"/>
      <protection/>
    </xf>
    <xf numFmtId="0" fontId="65" fillId="28" borderId="13" xfId="0" applyFont="1" applyFill="1" applyBorder="1" applyAlignment="1">
      <alignment horizontal="center" vertical="center" wrapText="1"/>
    </xf>
    <xf numFmtId="0" fontId="5" fillId="0" borderId="0" xfId="0" applyFont="1" applyBorder="1" applyAlignment="1">
      <alignment vertical="center"/>
    </xf>
    <xf numFmtId="0" fontId="65" fillId="0" borderId="18" xfId="0" applyNumberFormat="1" applyFont="1" applyFill="1" applyBorder="1" applyAlignment="1">
      <alignment horizontal="center" vertical="center" wrapText="1"/>
    </xf>
    <xf numFmtId="0" fontId="65" fillId="0" borderId="16" xfId="0" applyNumberFormat="1" applyFont="1" applyFill="1" applyBorder="1" applyAlignment="1">
      <alignment horizontal="center" vertical="center" wrapText="1"/>
    </xf>
    <xf numFmtId="0" fontId="65" fillId="0" borderId="26" xfId="0" applyNumberFormat="1" applyFont="1" applyFill="1" applyBorder="1" applyAlignment="1" applyProtection="1">
      <alignment horizontal="center" vertical="center" wrapText="1"/>
      <protection/>
    </xf>
    <xf numFmtId="0" fontId="3" fillId="18" borderId="19" xfId="0" applyNumberFormat="1" applyFont="1" applyFill="1" applyBorder="1" applyAlignment="1" applyProtection="1">
      <alignment vertical="center"/>
      <protection/>
    </xf>
    <xf numFmtId="0" fontId="65" fillId="18" borderId="19" xfId="0" applyNumberFormat="1" applyFont="1" applyFill="1" applyBorder="1" applyAlignment="1" applyProtection="1">
      <alignment horizontal="center" vertical="center" wrapText="1"/>
      <protection/>
    </xf>
    <xf numFmtId="0" fontId="65" fillId="18" borderId="19" xfId="0" applyNumberFormat="1" applyFont="1" applyFill="1" applyBorder="1" applyAlignment="1" applyProtection="1">
      <alignment vertical="center"/>
      <protection/>
    </xf>
    <xf numFmtId="0" fontId="65" fillId="0" borderId="19" xfId="0" applyNumberFormat="1" applyFont="1" applyFill="1" applyBorder="1" applyAlignment="1" applyProtection="1">
      <alignment horizontal="center" vertical="center" wrapText="1"/>
      <protection/>
    </xf>
    <xf numFmtId="0" fontId="65" fillId="0" borderId="19" xfId="0" applyNumberFormat="1" applyFont="1" applyFill="1" applyBorder="1" applyAlignment="1" applyProtection="1">
      <alignment vertical="center"/>
      <protection/>
    </xf>
    <xf numFmtId="0" fontId="63" fillId="0" borderId="19" xfId="0" applyNumberFormat="1" applyFont="1" applyFill="1" applyBorder="1" applyAlignment="1" applyProtection="1">
      <alignment vertical="center"/>
      <protection/>
    </xf>
  </cellXfs>
  <cellStyles count="219">
    <cellStyle name="Normal" xfId="0"/>
    <cellStyle name="Currency [0]" xfId="15"/>
    <cellStyle name="20% - 强调文字颜色 3" xfId="16"/>
    <cellStyle name="输出 3" xfId="17"/>
    <cellStyle name="20% - 强调文字颜色 1 2" xfId="18"/>
    <cellStyle name="输入" xfId="19"/>
    <cellStyle name="Currency" xfId="20"/>
    <cellStyle name="Comma [0]" xfId="21"/>
    <cellStyle name="Comma" xfId="22"/>
    <cellStyle name="好_制安下拨模板wH2013115稿 3_1298成都天地和报价模块(现场制作)20140315" xfId="23"/>
    <cellStyle name="40% - 强调文字颜色 3" xfId="24"/>
    <cellStyle name="计算 2" xfId="25"/>
    <cellStyle name="差_制安下拨模板wH2013115稿 3_居之家奢华套餐报价模块(现场制作)20140315" xfId="26"/>
    <cellStyle name="差" xfId="27"/>
    <cellStyle name="Hyperlink" xfId="28"/>
    <cellStyle name="好_制安下拨模板wH2013115稿 3" xfId="29"/>
    <cellStyle name="好_WH盛世茗居清单报价（对外）CG 3_居之家奢华套餐报价模块(现场制作)20140315" xfId="30"/>
    <cellStyle name="60% - 强调文字颜色 3" xfId="31"/>
    <cellStyle name="Percent" xfId="32"/>
    <cellStyle name="Followed Hyperlink" xfId="33"/>
    <cellStyle name="注释" xfId="34"/>
    <cellStyle name="60% - 强调文字颜色 2 3" xfId="35"/>
    <cellStyle name="60% - 强调文字颜色 2" xfId="36"/>
    <cellStyle name="标题 4" xfId="37"/>
    <cellStyle name="警告文本" xfId="38"/>
    <cellStyle name="好_WH盛世茗居清单报价（对外）CG20130302" xfId="39"/>
    <cellStyle name="_ET_STYLE_NoName_00_" xfId="40"/>
    <cellStyle name="标题" xfId="41"/>
    <cellStyle name="??|?Revenuenuesy L" xfId="42"/>
    <cellStyle name="解释性文本" xfId="43"/>
    <cellStyle name="标题 1" xfId="44"/>
    <cellStyle name="千位_设备明细表" xfId="45"/>
    <cellStyle name="标题 2" xfId="46"/>
    <cellStyle name="60% - 强调文字颜色 1" xfId="47"/>
    <cellStyle name="标题 3" xfId="48"/>
    <cellStyle name="60% - 强调文字颜色 4" xfId="49"/>
    <cellStyle name="输出" xfId="50"/>
    <cellStyle name="计算" xfId="51"/>
    <cellStyle name="_定额表11-16" xfId="52"/>
    <cellStyle name="检查单元格" xfId="53"/>
    <cellStyle name="40% - 强调文字颜色 4 2" xfId="54"/>
    <cellStyle name="20% - 强调文字颜色 5 3" xfId="55"/>
    <cellStyle name="20% - 强调文字颜色 6" xfId="56"/>
    <cellStyle name="强调文字颜色 2" xfId="57"/>
    <cellStyle name="差_制安下拨模板wH2013112初稿 3" xfId="58"/>
    <cellStyle name="链接单元格" xfId="59"/>
    <cellStyle name="汇总" xfId="60"/>
    <cellStyle name="好" xfId="61"/>
    <cellStyle name="20% - 强调文字颜色 3 3" xfId="62"/>
    <cellStyle name="适中" xfId="63"/>
    <cellStyle name="20% - 强调文字颜色 5" xfId="64"/>
    <cellStyle name="强调文字颜色 1" xfId="65"/>
    <cellStyle name="链接单元格 3" xfId="66"/>
    <cellStyle name="20% - 强调文字颜色 1" xfId="67"/>
    <cellStyle name="40% - 强调文字颜色 1" xfId="68"/>
    <cellStyle name="输出 2" xfId="69"/>
    <cellStyle name="20% - 强调文字颜色 2" xfId="70"/>
    <cellStyle name="40% - 强调文字颜色 2" xfId="71"/>
    <cellStyle name="强调文字颜色 3" xfId="72"/>
    <cellStyle name="好_WH盛世茗居清单报价（对外）CG20130226 3_1298成都天地和报价模块(现场制作)20140315" xfId="73"/>
    <cellStyle name="强调文字颜色 4" xfId="74"/>
    <cellStyle name="20% - 强调文字颜色 4" xfId="75"/>
    <cellStyle name="计算 3" xfId="76"/>
    <cellStyle name="40% - 强调文字颜色 4" xfId="77"/>
    <cellStyle name="强调文字颜色 5" xfId="78"/>
    <cellStyle name="40% - 强调文字颜色 5" xfId="79"/>
    <cellStyle name="60% - 强调文字颜色 5" xfId="80"/>
    <cellStyle name="强调文字颜色 6" xfId="81"/>
    <cellStyle name="适中 2" xfId="82"/>
    <cellStyle name="40% - 强调文字颜色 6" xfId="83"/>
    <cellStyle name="60% - 强调文字颜色 6" xfId="84"/>
    <cellStyle name="40% - 强调文字颜色 1 2" xfId="85"/>
    <cellStyle name="20% - 强调文字颜色 2 3" xfId="86"/>
    <cellStyle name="20% - 强调文字颜色 6 3" xfId="87"/>
    <cellStyle name="20% - 强调文字颜色 1 3" xfId="88"/>
    <cellStyle name="好_WH盛世茗居清单报价（对外）CG 3_1298成都天地和报价模块(现场制作)20140315" xfId="89"/>
    <cellStyle name="20% - 强调文字颜色 2 2" xfId="90"/>
    <cellStyle name="20% - 强调文字颜色 3 2" xfId="91"/>
    <cellStyle name="20% - 强调文字颜色 4 2" xfId="92"/>
    <cellStyle name="20% - 强调文字颜色 4 3" xfId="93"/>
    <cellStyle name="20% - 强调文字颜色 5 2" xfId="94"/>
    <cellStyle name="20% - 强调文字颜色 6 2" xfId="95"/>
    <cellStyle name="40% - 强调文字颜色 1 3" xfId="96"/>
    <cellStyle name="40% - 强调文字颜色 2 2" xfId="97"/>
    <cellStyle name="常规_2015.12乐居尚居预算模板 金沙店12.24" xfId="98"/>
    <cellStyle name="40% - 强调文字颜色 2 3" xfId="99"/>
    <cellStyle name="40% - 强调文字颜色 3 2" xfId="100"/>
    <cellStyle name="40% - 强调文字颜色 3 3" xfId="101"/>
    <cellStyle name="40% - 强调文字颜色 4 3" xfId="102"/>
    <cellStyle name="40% - 强调文字颜色 5 2" xfId="103"/>
    <cellStyle name="差_制安下拨模板wH2013115稿" xfId="104"/>
    <cellStyle name="40% - 强调文字颜色 5 3" xfId="105"/>
    <cellStyle name="40% - 强调文字颜色 6 2" xfId="106"/>
    <cellStyle name="40% - 强调文字颜色 6 3" xfId="107"/>
    <cellStyle name="60% - 强调文字颜色 1 2" xfId="108"/>
    <cellStyle name="60% - 强调文字颜色 1 3" xfId="109"/>
    <cellStyle name="60% - 强调文字颜色 2 2" xfId="110"/>
    <cellStyle name="60% - 强调文字颜色 3 2" xfId="111"/>
    <cellStyle name="60% - 强调文字颜色 3 3" xfId="112"/>
    <cellStyle name="60% - 强调文字颜色 4 2" xfId="113"/>
    <cellStyle name="60% - 强调文字颜色 4 3" xfId="114"/>
    <cellStyle name="差_制安下拨模板wH2013115稿 2" xfId="115"/>
    <cellStyle name="60% - 强调文字颜色 5 2" xfId="116"/>
    <cellStyle name="常规_正道装饰常规估算模板2-29(定稿)_WH盛世茗居清单报价（对外）CG" xfId="117"/>
    <cellStyle name="60% - 强调文字颜色 5 3" xfId="118"/>
    <cellStyle name="60% - 强调文字颜色 6 2" xfId="119"/>
    <cellStyle name="60% - 强调文字颜色 6 3" xfId="120"/>
    <cellStyle name="Column_Title" xfId="121"/>
    <cellStyle name="标题 2 2" xfId="122"/>
    <cellStyle name="好_WH盛世茗居清单报价（对外）CG 2_居之家奢华套餐报价模块(现场制作)20140315" xfId="123"/>
    <cellStyle name="Header1" xfId="124"/>
    <cellStyle name="Header2" xfId="125"/>
    <cellStyle name="Normal_Book1" xfId="126"/>
    <cellStyle name="标题 1 2" xfId="127"/>
    <cellStyle name="标题 1 3" xfId="128"/>
    <cellStyle name="标题 2 3" xfId="129"/>
    <cellStyle name="标题 3 2" xfId="130"/>
    <cellStyle name="标题 3 3" xfId="131"/>
    <cellStyle name="标题 4 2" xfId="132"/>
    <cellStyle name="标题 4 3" xfId="133"/>
    <cellStyle name="标题 5" xfId="134"/>
    <cellStyle name="标题 6" xfId="135"/>
    <cellStyle name="差 2" xfId="136"/>
    <cellStyle name="差 3" xfId="137"/>
    <cellStyle name="差_2015.12乐居尚居预算模板 金沙店12.24" xfId="138"/>
    <cellStyle name="差_WH盛世茗居清单报价（对外）CG" xfId="139"/>
    <cellStyle name="强调文字颜色 2 2" xfId="140"/>
    <cellStyle name="差_WH盛世茗居清单报价（对外）CG 2" xfId="141"/>
    <cellStyle name="差_WH盛世茗居清单报价（对外）CG 2_1298成都天地和报价模块(现场制作)20140315" xfId="142"/>
    <cellStyle name="差_WH盛世茗居清单报价（对外）CG 2_居之家奢华套餐报价模块(现场制作)20140315" xfId="143"/>
    <cellStyle name="差_WH盛世茗居清单报价（对外）CG 3" xfId="144"/>
    <cellStyle name="差_WH盛世茗居清单报价（对外）CG 3_1298成都天地和报价模块(现场制作)20140315" xfId="145"/>
    <cellStyle name="差_WH盛世茗居清单报价（对外）CG 3_居之家奢华套餐报价模块(现场制作)20140315" xfId="146"/>
    <cellStyle name="好_制安下拨模板wH2013115稿 2_1298成都天地和报价模块(现场制作)20140315" xfId="147"/>
    <cellStyle name="差_WH盛世茗居清单报价（对外）CG20130226" xfId="148"/>
    <cellStyle name="差_WH盛世茗居清单报价（对外）CG20130226 2" xfId="149"/>
    <cellStyle name="差_WH盛世茗居清单报价（对外）CG20130226 2_1298成都天地和报价模块(现场制作)20140315" xfId="150"/>
    <cellStyle name="差_WH盛世茗居清单报价（对外）CG20130226 2_居之家奢华套餐报价模块(现场制作)20140315" xfId="151"/>
    <cellStyle name="差_WH盛世茗居清单报价（对外）CG20130226 3" xfId="152"/>
    <cellStyle name="差_WH盛世茗居清单报价（对外）CG20130226 3_1298成都天地和报价模块(现场制作)20140315" xfId="153"/>
    <cellStyle name="好_制安下拨模板wH2013112初稿 3" xfId="154"/>
    <cellStyle name="差_WH盛世茗居清单报价（对外）CG20130226 3_居之家奢华套餐报价模块(现场制作)20140315" xfId="155"/>
    <cellStyle name="差_WH盛世茗居清单报价（对外）CG20130302" xfId="156"/>
    <cellStyle name="差_WH盛世茗居清单报价（对外）CG20130302 2" xfId="157"/>
    <cellStyle name="差_WH盛世茗居清单报价（对外）CG20130302 2_1298成都天地和报价模块(现场制作)20140315" xfId="158"/>
    <cellStyle name="差_WH盛世茗居清单报价（对外）CG20130302 2_居之家奢华套餐报价模块(现场制作)20140315" xfId="159"/>
    <cellStyle name="差_WH盛世茗居清单报价（对外）CG20130302 3" xfId="160"/>
    <cellStyle name="差_WH盛世茗居清单报价（对外）CG20130302 3_1298成都天地和报价模块(现场制作)20140315" xfId="161"/>
    <cellStyle name="强调文字颜色 1 3" xfId="162"/>
    <cellStyle name="差_WH盛世茗居清单报价（对外）CG20130302 3_居之家奢华套餐报价模块(现场制作)20140315" xfId="163"/>
    <cellStyle name="差_制安下拨模板wH2013112初稿" xfId="164"/>
    <cellStyle name="千位[0]_设备明细表" xfId="165"/>
    <cellStyle name="差_制安下拨模板wH2013112初稿 2" xfId="166"/>
    <cellStyle name="差_制安下拨模板wH2013112初稿 2_1298成都天地和报价模块(现场制作)20140315" xfId="167"/>
    <cellStyle name="差_制安下拨模板wH2013112初稿 2_居之家奢华套餐报价模块(现场制作)20140315" xfId="168"/>
    <cellStyle name="差_制安下拨模板wH2013112初稿 3_1298成都天地和报价模块(现场制作)20140315" xfId="169"/>
    <cellStyle name="差_制安下拨模板wH2013112初稿 3_居之家奢华套餐报价模块(现场制作)20140315" xfId="170"/>
    <cellStyle name="差_制安下拨模板wH2013115稿 2_1298成都天地和报价模块(现场制作)20140315" xfId="171"/>
    <cellStyle name="差_制安下拨模板wH2013115稿 2_居之家奢华套餐报价模块(现场制作)20140315" xfId="172"/>
    <cellStyle name="差_制安下拨模板wH2013115稿 3" xfId="173"/>
    <cellStyle name="差_制安下拨模板wH2013115稿 3_1298成都天地和报价模块(现场制作)20140315" xfId="174"/>
    <cellStyle name="常规 2" xfId="175"/>
    <cellStyle name="常规_78900计价模板" xfId="176"/>
    <cellStyle name="常规_78900计价模板_2015.12乐居尚居预算模板 金沙店12.24" xfId="177"/>
    <cellStyle name="好_制安下拨模板wH2013112初稿 2_居之家奢华套餐报价模块(现场制作)20140315" xfId="178"/>
    <cellStyle name="常规_知蜂堂预算书0220_制安下拨模板wH2013112初稿" xfId="179"/>
    <cellStyle name="好 2" xfId="180"/>
    <cellStyle name="好 3" xfId="181"/>
    <cellStyle name="好_2015.12乐居尚居预算模板 金沙店12.24" xfId="182"/>
    <cellStyle name="好_WH盛世茗居清单报价（对外）CG" xfId="183"/>
    <cellStyle name="好_WH盛世茗居清单报价（对外）CG 2" xfId="184"/>
    <cellStyle name="好_WH盛世茗居清单报价（对外）CG 2_1298成都天地和报价模块(现场制作)20140315" xfId="185"/>
    <cellStyle name="好_WH盛世茗居清单报价（对外）CG 3" xfId="186"/>
    <cellStyle name="好_WH盛世茗居清单报价（对外）CG20130226" xfId="187"/>
    <cellStyle name="好_WH盛世茗居清单报价（对外）CG20130226 2" xfId="188"/>
    <cellStyle name="好_WH盛世茗居清单报价（对外）CG20130226 2_1298成都天地和报价模块(现场制作)20140315" xfId="189"/>
    <cellStyle name="好_WH盛世茗居清单报价（对外）CG20130226 2_居之家奢华套餐报价模块(现场制作)20140315" xfId="190"/>
    <cellStyle name="好_WH盛世茗居清单报价（对外）CG20130226 3" xfId="191"/>
    <cellStyle name="好_WH盛世茗居清单报价（对外）CG20130226 3_居之家奢华套餐报价模块(现场制作)20140315" xfId="192"/>
    <cellStyle name="好_WH盛世茗居清单报价（对外）CG20130302 2" xfId="193"/>
    <cellStyle name="好_WH盛世茗居清单报价（对外）CG20130302 2_1298成都天地和报价模块(现场制作)20140315" xfId="194"/>
    <cellStyle name="好_WH盛世茗居清单报价（对外）CG20130302 2_居之家奢华套餐报价模块(现场制作)20140315" xfId="195"/>
    <cellStyle name="好_WH盛世茗居清单报价（对外）CG20130302 3" xfId="196"/>
    <cellStyle name="好_WH盛世茗居清单报价（对外）CG20130302 3_1298成都天地和报价模块(现场制作)20140315" xfId="197"/>
    <cellStyle name="好_WH盛世茗居清单报价（对外）CG20130302 3_居之家奢华套餐报价模块(现场制作)20140315" xfId="198"/>
    <cellStyle name="好_制安下拨模板wH2013112初稿" xfId="199"/>
    <cellStyle name="好_制安下拨模板wH2013112初稿 2" xfId="200"/>
    <cellStyle name="好_制安下拨模板wH2013112初稿 2_1298成都天地和报价模块(现场制作)20140315" xfId="201"/>
    <cellStyle name="好_制安下拨模板wH2013112初稿 3_1298成都天地和报价模块(现场制作)20140315" xfId="202"/>
    <cellStyle name="好_制安下拨模板wH2013112初稿 3_居之家奢华套餐报价模块(现场制作)20140315" xfId="203"/>
    <cellStyle name="好_制安下拨模板wH2013115稿" xfId="204"/>
    <cellStyle name="强调文字颜色 5 3" xfId="205"/>
    <cellStyle name="好_制安下拨模板wH2013115稿 2" xfId="206"/>
    <cellStyle name="好_制安下拨模板wH2013115稿 2_居之家奢华套餐报价模块(现场制作)20140315" xfId="207"/>
    <cellStyle name="好_制安下拨模板wH2013115稿 3_居之家奢华套餐报价模块(现场制作)20140315" xfId="208"/>
    <cellStyle name="汇总 2" xfId="209"/>
    <cellStyle name="汇总 3" xfId="210"/>
    <cellStyle name="检查单元格 2" xfId="211"/>
    <cellStyle name="检查单元格 3" xfId="212"/>
    <cellStyle name="解释性文本 2" xfId="213"/>
    <cellStyle name="解释性文本 3" xfId="214"/>
    <cellStyle name="警告文本 2" xfId="215"/>
    <cellStyle name="警告文本 3" xfId="216"/>
    <cellStyle name="链接单元格 2" xfId="217"/>
    <cellStyle name="普通_电汇总" xfId="218"/>
    <cellStyle name="千分位[0]_广州平安证券" xfId="219"/>
    <cellStyle name="千分位_广州平安证券" xfId="220"/>
    <cellStyle name="强调文字颜色 1 2" xfId="221"/>
    <cellStyle name="强调文字颜色 2 3" xfId="222"/>
    <cellStyle name="强调文字颜色 3 2" xfId="223"/>
    <cellStyle name="强调文字颜色 3 3" xfId="224"/>
    <cellStyle name="强调文字颜色 4 2" xfId="225"/>
    <cellStyle name="强调文字颜色 4 3" xfId="226"/>
    <cellStyle name="强调文字颜色 5 2" xfId="227"/>
    <cellStyle name="强调文字颜色 6 2" xfId="228"/>
    <cellStyle name="强调文字颜色 6 3" xfId="229"/>
    <cellStyle name="适中 3" xfId="230"/>
    <cellStyle name="输入 2" xfId="231"/>
    <cellStyle name="输入 3" xfId="23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533400</xdr:colOff>
      <xdr:row>1</xdr:row>
      <xdr:rowOff>57150</xdr:rowOff>
    </xdr:from>
    <xdr:to>
      <xdr:col>7</xdr:col>
      <xdr:colOff>942975</xdr:colOff>
      <xdr:row>2</xdr:row>
      <xdr:rowOff>38100</xdr:rowOff>
    </xdr:to>
    <xdr:pic>
      <xdr:nvPicPr>
        <xdr:cNvPr id="1" name="Picture 768"/>
        <xdr:cNvPicPr preferRelativeResize="1">
          <a:picLocks noChangeAspect="1"/>
        </xdr:cNvPicPr>
      </xdr:nvPicPr>
      <xdr:blipFill>
        <a:blip r:embed="rId1"/>
        <a:stretch>
          <a:fillRect/>
        </a:stretch>
      </xdr:blipFill>
      <xdr:spPr>
        <a:xfrm>
          <a:off x="4876800" y="238125"/>
          <a:ext cx="2790825" cy="5238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85725</xdr:colOff>
      <xdr:row>1</xdr:row>
      <xdr:rowOff>76200</xdr:rowOff>
    </xdr:from>
    <xdr:to>
      <xdr:col>2</xdr:col>
      <xdr:colOff>266700</xdr:colOff>
      <xdr:row>2</xdr:row>
      <xdr:rowOff>200025</xdr:rowOff>
    </xdr:to>
    <xdr:pic>
      <xdr:nvPicPr>
        <xdr:cNvPr id="1" name="Picture 48"/>
        <xdr:cNvPicPr preferRelativeResize="1">
          <a:picLocks noChangeAspect="1"/>
        </xdr:cNvPicPr>
      </xdr:nvPicPr>
      <xdr:blipFill>
        <a:blip r:embed="rId1"/>
        <a:stretch>
          <a:fillRect/>
        </a:stretch>
      </xdr:blipFill>
      <xdr:spPr>
        <a:xfrm>
          <a:off x="85725" y="257175"/>
          <a:ext cx="2790825" cy="5143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533400</xdr:colOff>
      <xdr:row>1</xdr:row>
      <xdr:rowOff>57150</xdr:rowOff>
    </xdr:from>
    <xdr:to>
      <xdr:col>7</xdr:col>
      <xdr:colOff>942975</xdr:colOff>
      <xdr:row>2</xdr:row>
      <xdr:rowOff>38100</xdr:rowOff>
    </xdr:to>
    <xdr:pic>
      <xdr:nvPicPr>
        <xdr:cNvPr id="1" name="Picture 5"/>
        <xdr:cNvPicPr preferRelativeResize="1">
          <a:picLocks noChangeAspect="1"/>
        </xdr:cNvPicPr>
      </xdr:nvPicPr>
      <xdr:blipFill>
        <a:blip r:embed="rId1"/>
        <a:stretch>
          <a:fillRect/>
        </a:stretch>
      </xdr:blipFill>
      <xdr:spPr>
        <a:xfrm>
          <a:off x="4876800" y="238125"/>
          <a:ext cx="2790825" cy="5238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dimension ref="A1:IU1328"/>
  <sheetViews>
    <sheetView view="pageBreakPreview" zoomScale="115" zoomScaleSheetLayoutView="115" workbookViewId="0" topLeftCell="A72">
      <selection activeCell="G19" sqref="G19"/>
    </sheetView>
  </sheetViews>
  <sheetFormatPr defaultColWidth="9.00390625" defaultRowHeight="14.25" customHeight="1"/>
  <cols>
    <col min="1" max="1" width="5.625" style="17" customWidth="1"/>
    <col min="2" max="2" width="28.625" style="18" customWidth="1"/>
    <col min="3" max="3" width="16.125" style="19" customWidth="1"/>
    <col min="4" max="4" width="6.625" style="19" customWidth="1"/>
    <col min="5" max="5" width="7.75390625" style="20" customWidth="1"/>
    <col min="6" max="6" width="10.625" style="20" customWidth="1"/>
    <col min="7" max="7" width="12.875" style="20" customWidth="1"/>
    <col min="8" max="8" width="79.125" style="18" customWidth="1"/>
    <col min="9" max="16384" width="9.00390625" style="21" customWidth="1"/>
  </cols>
  <sheetData>
    <row r="1" spans="1:8" ht="14.25" customHeight="1">
      <c r="A1" s="21"/>
      <c r="B1" s="22"/>
      <c r="C1" s="23"/>
      <c r="D1" s="23"/>
      <c r="E1" s="24"/>
      <c r="F1" s="24"/>
      <c r="G1" s="24"/>
      <c r="H1" s="22"/>
    </row>
    <row r="2" spans="1:9" s="1" customFormat="1" ht="42.75" customHeight="1">
      <c r="A2" s="25"/>
      <c r="B2" s="26"/>
      <c r="C2" s="26"/>
      <c r="D2" s="26"/>
      <c r="E2" s="26"/>
      <c r="F2" s="26"/>
      <c r="G2" s="26"/>
      <c r="H2" s="26"/>
      <c r="I2" s="52"/>
    </row>
    <row r="3" spans="1:9" s="1" customFormat="1" ht="46.5" customHeight="1">
      <c r="A3" s="27" t="s">
        <v>0</v>
      </c>
      <c r="B3" s="28"/>
      <c r="C3" s="28"/>
      <c r="D3" s="28"/>
      <c r="E3" s="28"/>
      <c r="F3" s="28"/>
      <c r="G3" s="28"/>
      <c r="H3" s="29"/>
      <c r="I3" s="52"/>
    </row>
    <row r="4" spans="1:9" s="1" customFormat="1" ht="30" customHeight="1">
      <c r="A4" s="30" t="s">
        <v>1</v>
      </c>
      <c r="B4" s="31"/>
      <c r="C4" s="31"/>
      <c r="D4" s="31"/>
      <c r="E4" s="31"/>
      <c r="F4" s="31"/>
      <c r="G4" s="31"/>
      <c r="H4" s="31"/>
      <c r="I4" s="52"/>
    </row>
    <row r="5" spans="1:9" s="1" customFormat="1" ht="30" customHeight="1">
      <c r="A5" s="30" t="s">
        <v>2</v>
      </c>
      <c r="B5" s="31"/>
      <c r="C5" s="31"/>
      <c r="D5" s="31"/>
      <c r="E5" s="31"/>
      <c r="F5" s="31"/>
      <c r="G5" s="30" t="s">
        <v>3</v>
      </c>
      <c r="H5" s="30"/>
      <c r="I5" s="52"/>
    </row>
    <row r="6" spans="1:9" s="1" customFormat="1" ht="30" customHeight="1">
      <c r="A6" s="30" t="s">
        <v>4</v>
      </c>
      <c r="B6" s="31"/>
      <c r="C6" s="31"/>
      <c r="D6" s="31"/>
      <c r="E6" s="31"/>
      <c r="F6" s="31"/>
      <c r="G6" s="30" t="s">
        <v>5</v>
      </c>
      <c r="H6" s="31"/>
      <c r="I6" s="52"/>
    </row>
    <row r="7" spans="1:9" s="1" customFormat="1" ht="30" customHeight="1">
      <c r="A7" s="30" t="s">
        <v>6</v>
      </c>
      <c r="B7" s="31"/>
      <c r="C7" s="31"/>
      <c r="D7" s="31"/>
      <c r="E7" s="31"/>
      <c r="F7" s="31"/>
      <c r="G7" s="32" t="s">
        <v>7</v>
      </c>
      <c r="H7" s="33"/>
      <c r="I7" s="52"/>
    </row>
    <row r="8" spans="1:9" s="1" customFormat="1" ht="30" customHeight="1">
      <c r="A8" s="30" t="s">
        <v>8</v>
      </c>
      <c r="B8" s="31"/>
      <c r="C8" s="31"/>
      <c r="D8" s="31"/>
      <c r="E8" s="31"/>
      <c r="F8" s="31"/>
      <c r="G8" s="30" t="s">
        <v>9</v>
      </c>
      <c r="H8" s="31"/>
      <c r="I8" s="52"/>
    </row>
    <row r="9" spans="1:9" s="1" customFormat="1" ht="30" customHeight="1">
      <c r="A9" s="30" t="s">
        <v>10</v>
      </c>
      <c r="B9" s="31"/>
      <c r="C9" s="31"/>
      <c r="D9" s="31"/>
      <c r="E9" s="31"/>
      <c r="F9" s="31"/>
      <c r="G9" s="31"/>
      <c r="H9" s="31"/>
      <c r="I9" s="52"/>
    </row>
    <row r="10" spans="1:9" s="2" customFormat="1" ht="30" customHeight="1">
      <c r="A10" s="34" t="s">
        <v>11</v>
      </c>
      <c r="B10" s="35" t="s">
        <v>12</v>
      </c>
      <c r="C10" s="34" t="s">
        <v>13</v>
      </c>
      <c r="D10" s="34" t="s">
        <v>14</v>
      </c>
      <c r="E10" s="36" t="s">
        <v>15</v>
      </c>
      <c r="F10" s="36" t="s">
        <v>16</v>
      </c>
      <c r="G10" s="36" t="s">
        <v>17</v>
      </c>
      <c r="H10" s="34" t="s">
        <v>18</v>
      </c>
      <c r="I10" s="53"/>
    </row>
    <row r="11" spans="1:9" s="202" customFormat="1" ht="30" customHeight="1">
      <c r="A11" s="37" t="s">
        <v>19</v>
      </c>
      <c r="B11" s="30" t="s">
        <v>20</v>
      </c>
      <c r="C11" s="30"/>
      <c r="D11" s="30"/>
      <c r="E11" s="30"/>
      <c r="F11" s="30"/>
      <c r="G11" s="30"/>
      <c r="H11" s="30"/>
      <c r="I11" s="210"/>
    </row>
    <row r="12" spans="1:9" s="203" customFormat="1" ht="49.5" customHeight="1">
      <c r="A12" s="38">
        <v>1</v>
      </c>
      <c r="B12" s="39" t="s">
        <v>21</v>
      </c>
      <c r="C12" s="38" t="s">
        <v>22</v>
      </c>
      <c r="D12" s="38" t="s">
        <v>23</v>
      </c>
      <c r="E12" s="40">
        <f>31.61+31.66*2.78</f>
        <v>119.6248</v>
      </c>
      <c r="F12" s="38">
        <v>10</v>
      </c>
      <c r="G12" s="40">
        <f aca="true" t="shared" si="0" ref="G12:G22">E12*F12</f>
        <v>1196.248</v>
      </c>
      <c r="H12" s="39" t="s">
        <v>24</v>
      </c>
      <c r="I12" s="211"/>
    </row>
    <row r="13" spans="1:9" s="204" customFormat="1" ht="51.75" customHeight="1">
      <c r="A13" s="38">
        <v>2</v>
      </c>
      <c r="B13" s="39" t="s">
        <v>25</v>
      </c>
      <c r="C13" s="38" t="s">
        <v>26</v>
      </c>
      <c r="D13" s="38" t="s">
        <v>23</v>
      </c>
      <c r="E13" s="40">
        <f>E12</f>
        <v>119.6248</v>
      </c>
      <c r="F13" s="38">
        <v>28</v>
      </c>
      <c r="G13" s="40">
        <f t="shared" si="0"/>
        <v>3349.4943999999996</v>
      </c>
      <c r="H13" s="39" t="s">
        <v>27</v>
      </c>
      <c r="I13" s="212"/>
    </row>
    <row r="14" spans="1:8" s="63" customFormat="1" ht="30" customHeight="1">
      <c r="A14" s="207">
        <v>3</v>
      </c>
      <c r="B14" s="45" t="s">
        <v>28</v>
      </c>
      <c r="C14" s="43" t="s">
        <v>29</v>
      </c>
      <c r="D14" s="38" t="s">
        <v>23</v>
      </c>
      <c r="E14" s="44">
        <f>3.1*2</f>
        <v>6.2</v>
      </c>
      <c r="F14" s="43">
        <v>110</v>
      </c>
      <c r="G14" s="40">
        <f t="shared" si="0"/>
        <v>682</v>
      </c>
      <c r="H14" s="45" t="s">
        <v>30</v>
      </c>
    </row>
    <row r="15" spans="1:8" s="205" customFormat="1" ht="30" customHeight="1">
      <c r="A15" s="208"/>
      <c r="B15" s="45" t="s">
        <v>31</v>
      </c>
      <c r="C15" s="43" t="s">
        <v>32</v>
      </c>
      <c r="D15" s="38" t="s">
        <v>33</v>
      </c>
      <c r="E15" s="44">
        <v>6.04</v>
      </c>
      <c r="F15" s="43">
        <v>65</v>
      </c>
      <c r="G15" s="40">
        <f t="shared" si="0"/>
        <v>392.6</v>
      </c>
      <c r="H15" s="45" t="s">
        <v>34</v>
      </c>
    </row>
    <row r="16" spans="1:8" s="63" customFormat="1" ht="30" customHeight="1">
      <c r="A16" s="43">
        <v>4</v>
      </c>
      <c r="B16" s="45" t="s">
        <v>35</v>
      </c>
      <c r="C16" s="43" t="s">
        <v>29</v>
      </c>
      <c r="D16" s="38" t="s">
        <v>23</v>
      </c>
      <c r="E16" s="44">
        <v>18.89</v>
      </c>
      <c r="F16" s="43">
        <v>110</v>
      </c>
      <c r="G16" s="40">
        <f t="shared" si="0"/>
        <v>2077.9</v>
      </c>
      <c r="H16" s="45" t="s">
        <v>30</v>
      </c>
    </row>
    <row r="17" spans="1:8" s="63" customFormat="1" ht="30" customHeight="1">
      <c r="A17" s="43"/>
      <c r="B17" s="45" t="s">
        <v>36</v>
      </c>
      <c r="C17" s="43" t="s">
        <v>37</v>
      </c>
      <c r="D17" s="38" t="s">
        <v>23</v>
      </c>
      <c r="E17" s="44">
        <f aca="true" t="shared" si="1" ref="E17:E19">5.16*2</f>
        <v>10.32</v>
      </c>
      <c r="F17" s="43">
        <v>110</v>
      </c>
      <c r="G17" s="40">
        <f t="shared" si="0"/>
        <v>1135.2</v>
      </c>
      <c r="H17" s="45" t="s">
        <v>30</v>
      </c>
    </row>
    <row r="18" spans="1:8" s="205" customFormat="1" ht="30" customHeight="1">
      <c r="A18" s="208"/>
      <c r="B18" s="45" t="s">
        <v>31</v>
      </c>
      <c r="C18" s="43" t="s">
        <v>32</v>
      </c>
      <c r="D18" s="38" t="s">
        <v>33</v>
      </c>
      <c r="E18" s="44">
        <f t="shared" si="1"/>
        <v>10.32</v>
      </c>
      <c r="F18" s="43">
        <v>65</v>
      </c>
      <c r="G18" s="40">
        <f t="shared" si="0"/>
        <v>670.8000000000001</v>
      </c>
      <c r="H18" s="45" t="s">
        <v>34</v>
      </c>
    </row>
    <row r="19" spans="1:8" s="63" customFormat="1" ht="30" customHeight="1">
      <c r="A19" s="43"/>
      <c r="B19" s="45" t="s">
        <v>38</v>
      </c>
      <c r="C19" s="43" t="s">
        <v>32</v>
      </c>
      <c r="D19" s="38" t="s">
        <v>33</v>
      </c>
      <c r="E19" s="44">
        <f t="shared" si="1"/>
        <v>10.32</v>
      </c>
      <c r="F19" s="43">
        <v>38</v>
      </c>
      <c r="G19" s="40">
        <f t="shared" si="0"/>
        <v>392.16</v>
      </c>
      <c r="H19" s="45" t="s">
        <v>34</v>
      </c>
    </row>
    <row r="20" spans="1:9" s="204" customFormat="1" ht="30" customHeight="1">
      <c r="A20" s="38">
        <v>5</v>
      </c>
      <c r="B20" s="39" t="s">
        <v>39</v>
      </c>
      <c r="C20" s="38" t="s">
        <v>40</v>
      </c>
      <c r="D20" s="38" t="s">
        <v>23</v>
      </c>
      <c r="E20" s="40">
        <v>31.61</v>
      </c>
      <c r="F20" s="38">
        <v>52</v>
      </c>
      <c r="G20" s="40">
        <f t="shared" si="0"/>
        <v>1643.72</v>
      </c>
      <c r="H20" s="39" t="s">
        <v>41</v>
      </c>
      <c r="I20" s="212"/>
    </row>
    <row r="21" spans="1:9" s="204" customFormat="1" ht="30" customHeight="1">
      <c r="A21" s="38">
        <v>6</v>
      </c>
      <c r="B21" s="39" t="s">
        <v>42</v>
      </c>
      <c r="C21" s="38"/>
      <c r="D21" s="38" t="s">
        <v>23</v>
      </c>
      <c r="E21" s="40">
        <v>31.61</v>
      </c>
      <c r="F21" s="38">
        <v>4</v>
      </c>
      <c r="G21" s="40">
        <f t="shared" si="0"/>
        <v>126.44</v>
      </c>
      <c r="H21" s="39" t="s">
        <v>43</v>
      </c>
      <c r="I21" s="212"/>
    </row>
    <row r="22" spans="1:9" s="204" customFormat="1" ht="30" customHeight="1">
      <c r="A22" s="38">
        <v>7</v>
      </c>
      <c r="B22" s="46" t="s">
        <v>44</v>
      </c>
      <c r="C22" s="38" t="s">
        <v>45</v>
      </c>
      <c r="D22" s="38" t="s">
        <v>46</v>
      </c>
      <c r="E22" s="40">
        <v>0</v>
      </c>
      <c r="F22" s="38">
        <v>35</v>
      </c>
      <c r="G22" s="40">
        <f t="shared" si="0"/>
        <v>0</v>
      </c>
      <c r="H22" s="39" t="s">
        <v>47</v>
      </c>
      <c r="I22" s="212"/>
    </row>
    <row r="23" spans="1:9" s="6" customFormat="1" ht="30" customHeight="1">
      <c r="A23" s="37"/>
      <c r="B23" s="37" t="s">
        <v>48</v>
      </c>
      <c r="C23" s="37"/>
      <c r="D23" s="37"/>
      <c r="E23" s="37"/>
      <c r="F23" s="37"/>
      <c r="G23" s="48">
        <f>SUM(G12:G22)</f>
        <v>11666.562399999999</v>
      </c>
      <c r="H23" s="39" t="s">
        <v>49</v>
      </c>
      <c r="I23" s="56"/>
    </row>
    <row r="24" spans="1:9" s="15" customFormat="1" ht="30" customHeight="1">
      <c r="A24" s="49" t="s">
        <v>50</v>
      </c>
      <c r="B24" s="50" t="s">
        <v>51</v>
      </c>
      <c r="C24" s="50"/>
      <c r="D24" s="50"/>
      <c r="E24" s="50"/>
      <c r="F24" s="50"/>
      <c r="G24" s="50"/>
      <c r="H24" s="50"/>
      <c r="I24" s="81"/>
    </row>
    <row r="25" spans="1:9" s="203" customFormat="1" ht="30" customHeight="1">
      <c r="A25" s="38">
        <v>1</v>
      </c>
      <c r="B25" s="39" t="s">
        <v>21</v>
      </c>
      <c r="C25" s="38" t="s">
        <v>22</v>
      </c>
      <c r="D25" s="38" t="s">
        <v>23</v>
      </c>
      <c r="E25" s="40">
        <f>12.79+15.9*2.78</f>
        <v>56.992</v>
      </c>
      <c r="F25" s="38">
        <v>10</v>
      </c>
      <c r="G25" s="40">
        <f aca="true" t="shared" si="2" ref="G25:G32">E25*F25</f>
        <v>569.92</v>
      </c>
      <c r="H25" s="39" t="s">
        <v>24</v>
      </c>
      <c r="I25" s="211"/>
    </row>
    <row r="26" spans="1:9" s="204" customFormat="1" ht="54" customHeight="1">
      <c r="A26" s="38">
        <v>2</v>
      </c>
      <c r="B26" s="39" t="s">
        <v>25</v>
      </c>
      <c r="C26" s="38" t="s">
        <v>26</v>
      </c>
      <c r="D26" s="38" t="s">
        <v>23</v>
      </c>
      <c r="E26" s="40">
        <f>E25</f>
        <v>56.992</v>
      </c>
      <c r="F26" s="38">
        <v>28</v>
      </c>
      <c r="G26" s="40">
        <f t="shared" si="2"/>
        <v>1595.7759999999998</v>
      </c>
      <c r="H26" s="39" t="s">
        <v>27</v>
      </c>
      <c r="I26" s="212"/>
    </row>
    <row r="27" spans="1:9" s="204" customFormat="1" ht="30" customHeight="1">
      <c r="A27" s="38">
        <v>3</v>
      </c>
      <c r="B27" s="46" t="s">
        <v>52</v>
      </c>
      <c r="C27" s="38" t="s">
        <v>53</v>
      </c>
      <c r="D27" s="38" t="s">
        <v>23</v>
      </c>
      <c r="E27" s="40">
        <v>15.9</v>
      </c>
      <c r="F27" s="38">
        <v>36</v>
      </c>
      <c r="G27" s="40">
        <f t="shared" si="2"/>
        <v>572.4</v>
      </c>
      <c r="H27" s="39" t="s">
        <v>54</v>
      </c>
      <c r="I27" s="212"/>
    </row>
    <row r="28" spans="1:8" s="63" customFormat="1" ht="30" customHeight="1">
      <c r="A28" s="41">
        <v>4</v>
      </c>
      <c r="B28" s="45" t="s">
        <v>55</v>
      </c>
      <c r="C28" s="43" t="s">
        <v>56</v>
      </c>
      <c r="D28" s="38" t="s">
        <v>23</v>
      </c>
      <c r="E28" s="44">
        <v>2</v>
      </c>
      <c r="F28" s="43">
        <v>110</v>
      </c>
      <c r="G28" s="40">
        <f t="shared" si="2"/>
        <v>220</v>
      </c>
      <c r="H28" s="45" t="s">
        <v>30</v>
      </c>
    </row>
    <row r="29" spans="1:8" s="63" customFormat="1" ht="30" customHeight="1">
      <c r="A29" s="209"/>
      <c r="B29" s="45" t="s">
        <v>57</v>
      </c>
      <c r="C29" s="43" t="s">
        <v>56</v>
      </c>
      <c r="D29" s="38" t="s">
        <v>33</v>
      </c>
      <c r="E29" s="44">
        <f>(2.84+2.77)*2</f>
        <v>11.219999999999999</v>
      </c>
      <c r="F29" s="43">
        <v>65</v>
      </c>
      <c r="G29" s="40">
        <f t="shared" si="2"/>
        <v>729.3</v>
      </c>
      <c r="H29" s="45" t="s">
        <v>30</v>
      </c>
    </row>
    <row r="30" spans="1:8" s="205" customFormat="1" ht="30" customHeight="1">
      <c r="A30" s="62"/>
      <c r="B30" s="45" t="s">
        <v>31</v>
      </c>
      <c r="C30" s="43" t="s">
        <v>58</v>
      </c>
      <c r="D30" s="38" t="s">
        <v>33</v>
      </c>
      <c r="E30" s="44">
        <v>10.2</v>
      </c>
      <c r="F30" s="43">
        <v>65</v>
      </c>
      <c r="G30" s="40">
        <f t="shared" si="2"/>
        <v>663</v>
      </c>
      <c r="H30" s="45" t="s">
        <v>34</v>
      </c>
    </row>
    <row r="31" spans="1:9" s="204" customFormat="1" ht="30" customHeight="1">
      <c r="A31" s="38">
        <v>5</v>
      </c>
      <c r="B31" s="46" t="s">
        <v>44</v>
      </c>
      <c r="C31" s="38" t="s">
        <v>45</v>
      </c>
      <c r="D31" s="38" t="s">
        <v>46</v>
      </c>
      <c r="E31" s="40">
        <v>1</v>
      </c>
      <c r="F31" s="38">
        <v>35</v>
      </c>
      <c r="G31" s="40">
        <f t="shared" si="2"/>
        <v>35</v>
      </c>
      <c r="H31" s="39" t="s">
        <v>47</v>
      </c>
      <c r="I31" s="212"/>
    </row>
    <row r="32" spans="1:9" s="204" customFormat="1" ht="30" customHeight="1">
      <c r="A32" s="38">
        <v>6</v>
      </c>
      <c r="B32" s="46" t="s">
        <v>59</v>
      </c>
      <c r="C32" s="38" t="s">
        <v>60</v>
      </c>
      <c r="D32" s="38" t="s">
        <v>61</v>
      </c>
      <c r="E32" s="40">
        <v>1</v>
      </c>
      <c r="F32" s="38">
        <v>125</v>
      </c>
      <c r="G32" s="40">
        <f t="shared" si="2"/>
        <v>125</v>
      </c>
      <c r="H32" s="39" t="s">
        <v>62</v>
      </c>
      <c r="I32" s="212"/>
    </row>
    <row r="33" spans="1:9" s="6" customFormat="1" ht="30" customHeight="1">
      <c r="A33" s="37"/>
      <c r="B33" s="37" t="s">
        <v>48</v>
      </c>
      <c r="C33" s="37"/>
      <c r="D33" s="37"/>
      <c r="E33" s="37"/>
      <c r="F33" s="37"/>
      <c r="G33" s="48">
        <f>SUM(G25:G32)</f>
        <v>4510.396</v>
      </c>
      <c r="H33" s="51"/>
      <c r="I33" s="56"/>
    </row>
    <row r="34" spans="1:9" s="15" customFormat="1" ht="30" customHeight="1">
      <c r="A34" s="49" t="s">
        <v>63</v>
      </c>
      <c r="B34" s="50" t="s">
        <v>64</v>
      </c>
      <c r="C34" s="50"/>
      <c r="D34" s="50"/>
      <c r="E34" s="50"/>
      <c r="F34" s="50"/>
      <c r="G34" s="50"/>
      <c r="H34" s="50"/>
      <c r="I34" s="81"/>
    </row>
    <row r="35" spans="1:9" s="38" customFormat="1" ht="30" customHeight="1">
      <c r="A35" s="38">
        <v>1</v>
      </c>
      <c r="B35" s="39" t="s">
        <v>21</v>
      </c>
      <c r="C35" s="38" t="s">
        <v>22</v>
      </c>
      <c r="D35" s="38" t="s">
        <v>23</v>
      </c>
      <c r="E35" s="40">
        <f>12.32+12*2.78</f>
        <v>45.68</v>
      </c>
      <c r="F35" s="38">
        <v>10</v>
      </c>
      <c r="G35" s="40">
        <f aca="true" t="shared" si="3" ref="G35:G41">E35*F35</f>
        <v>456.8</v>
      </c>
      <c r="H35" s="39" t="s">
        <v>24</v>
      </c>
      <c r="I35" s="213"/>
    </row>
    <row r="36" spans="1:9" s="33" customFormat="1" ht="51" customHeight="1">
      <c r="A36" s="38">
        <v>2</v>
      </c>
      <c r="B36" s="39" t="s">
        <v>25</v>
      </c>
      <c r="C36" s="38" t="s">
        <v>26</v>
      </c>
      <c r="D36" s="38" t="s">
        <v>23</v>
      </c>
      <c r="E36" s="40">
        <f>E35</f>
        <v>45.68</v>
      </c>
      <c r="F36" s="38">
        <v>28</v>
      </c>
      <c r="G36" s="40">
        <f t="shared" si="3"/>
        <v>1279.04</v>
      </c>
      <c r="H36" s="39" t="s">
        <v>27</v>
      </c>
      <c r="I36" s="214"/>
    </row>
    <row r="37" spans="1:9" s="33" customFormat="1" ht="30" customHeight="1">
      <c r="A37" s="38">
        <v>3</v>
      </c>
      <c r="B37" s="46" t="s">
        <v>52</v>
      </c>
      <c r="C37" s="38" t="s">
        <v>53</v>
      </c>
      <c r="D37" s="38" t="s">
        <v>23</v>
      </c>
      <c r="E37" s="40">
        <v>12</v>
      </c>
      <c r="F37" s="38">
        <v>36</v>
      </c>
      <c r="G37" s="40">
        <f t="shared" si="3"/>
        <v>432</v>
      </c>
      <c r="H37" s="39" t="s">
        <v>54</v>
      </c>
      <c r="I37" s="214"/>
    </row>
    <row r="38" spans="1:8" s="63" customFormat="1" ht="30" customHeight="1">
      <c r="A38" s="209">
        <v>4</v>
      </c>
      <c r="B38" s="45" t="s">
        <v>57</v>
      </c>
      <c r="C38" s="43" t="s">
        <v>56</v>
      </c>
      <c r="D38" s="38" t="s">
        <v>33</v>
      </c>
      <c r="E38" s="44">
        <f>(2.47+3.35)*2</f>
        <v>11.64</v>
      </c>
      <c r="F38" s="43">
        <v>110</v>
      </c>
      <c r="G38" s="40">
        <f t="shared" si="3"/>
        <v>1280.4</v>
      </c>
      <c r="H38" s="45" t="s">
        <v>30</v>
      </c>
    </row>
    <row r="39" spans="1:8" s="205" customFormat="1" ht="30" customHeight="1">
      <c r="A39" s="62"/>
      <c r="B39" s="45" t="s">
        <v>31</v>
      </c>
      <c r="C39" s="43" t="s">
        <v>58</v>
      </c>
      <c r="D39" s="38" t="s">
        <v>33</v>
      </c>
      <c r="E39" s="44">
        <v>10.44</v>
      </c>
      <c r="F39" s="43">
        <v>65</v>
      </c>
      <c r="G39" s="40">
        <f t="shared" si="3"/>
        <v>678.6</v>
      </c>
      <c r="H39" s="45" t="s">
        <v>34</v>
      </c>
    </row>
    <row r="40" spans="1:9" s="204" customFormat="1" ht="30" customHeight="1">
      <c r="A40" s="38">
        <v>5</v>
      </c>
      <c r="B40" s="46" t="s">
        <v>44</v>
      </c>
      <c r="C40" s="38" t="s">
        <v>45</v>
      </c>
      <c r="D40" s="38" t="s">
        <v>46</v>
      </c>
      <c r="E40" s="40">
        <v>1</v>
      </c>
      <c r="F40" s="38">
        <v>35</v>
      </c>
      <c r="G40" s="40">
        <f t="shared" si="3"/>
        <v>35</v>
      </c>
      <c r="H40" s="39" t="s">
        <v>47</v>
      </c>
      <c r="I40" s="212"/>
    </row>
    <row r="41" spans="1:9" s="204" customFormat="1" ht="30" customHeight="1">
      <c r="A41" s="38">
        <v>6</v>
      </c>
      <c r="B41" s="46" t="s">
        <v>59</v>
      </c>
      <c r="C41" s="38" t="s">
        <v>60</v>
      </c>
      <c r="D41" s="38" t="s">
        <v>61</v>
      </c>
      <c r="E41" s="40">
        <v>1</v>
      </c>
      <c r="F41" s="38">
        <v>125</v>
      </c>
      <c r="G41" s="40">
        <f t="shared" si="3"/>
        <v>125</v>
      </c>
      <c r="H41" s="39" t="s">
        <v>62</v>
      </c>
      <c r="I41" s="212"/>
    </row>
    <row r="42" spans="1:9" s="6" customFormat="1" ht="30" customHeight="1">
      <c r="A42" s="37"/>
      <c r="B42" s="37" t="s">
        <v>48</v>
      </c>
      <c r="C42" s="37"/>
      <c r="D42" s="37"/>
      <c r="E42" s="37"/>
      <c r="F42" s="37"/>
      <c r="G42" s="48">
        <f>SUM(G35:G41)</f>
        <v>4286.84</v>
      </c>
      <c r="H42" s="51"/>
      <c r="I42" s="56"/>
    </row>
    <row r="43" spans="1:9" s="15" customFormat="1" ht="30" customHeight="1">
      <c r="A43" s="49" t="s">
        <v>65</v>
      </c>
      <c r="B43" s="50" t="s">
        <v>66</v>
      </c>
      <c r="C43" s="50"/>
      <c r="D43" s="50"/>
      <c r="E43" s="50"/>
      <c r="F43" s="50"/>
      <c r="G43" s="50"/>
      <c r="H43" s="50"/>
      <c r="I43" s="81"/>
    </row>
    <row r="44" spans="1:9" s="204" customFormat="1" ht="30" customHeight="1">
      <c r="A44" s="38">
        <v>1</v>
      </c>
      <c r="B44" s="39" t="s">
        <v>67</v>
      </c>
      <c r="C44" s="38" t="s">
        <v>68</v>
      </c>
      <c r="D44" s="38" t="s">
        <v>23</v>
      </c>
      <c r="E44" s="40">
        <v>7.96</v>
      </c>
      <c r="F44" s="38">
        <v>52</v>
      </c>
      <c r="G44" s="40">
        <f aca="true" t="shared" si="4" ref="G44:G50">E44*F44</f>
        <v>413.92</v>
      </c>
      <c r="H44" s="39" t="s">
        <v>69</v>
      </c>
      <c r="I44" s="212"/>
    </row>
    <row r="45" spans="1:9" s="204" customFormat="1" ht="30" customHeight="1">
      <c r="A45" s="38">
        <v>2</v>
      </c>
      <c r="B45" s="39" t="s">
        <v>70</v>
      </c>
      <c r="C45" s="38" t="s">
        <v>71</v>
      </c>
      <c r="D45" s="38" t="s">
        <v>23</v>
      </c>
      <c r="E45" s="40">
        <f>13.86*2.5-0.96*2.1-1.71*1.23</f>
        <v>30.5307</v>
      </c>
      <c r="F45" s="38">
        <v>55</v>
      </c>
      <c r="G45" s="40">
        <f t="shared" si="4"/>
        <v>1679.1885</v>
      </c>
      <c r="H45" s="39" t="s">
        <v>72</v>
      </c>
      <c r="I45" s="212"/>
    </row>
    <row r="46" spans="1:9" s="204" customFormat="1" ht="30" customHeight="1">
      <c r="A46" s="38">
        <v>3</v>
      </c>
      <c r="B46" s="39" t="s">
        <v>42</v>
      </c>
      <c r="C46" s="38"/>
      <c r="D46" s="38" t="s">
        <v>23</v>
      </c>
      <c r="E46" s="40">
        <f>E45+E44</f>
        <v>38.4907</v>
      </c>
      <c r="F46" s="38">
        <v>4</v>
      </c>
      <c r="G46" s="40">
        <f t="shared" si="4"/>
        <v>153.9628</v>
      </c>
      <c r="H46" s="39" t="s">
        <v>43</v>
      </c>
      <c r="I46" s="212"/>
    </row>
    <row r="47" spans="1:9" s="203" customFormat="1" ht="30" customHeight="1">
      <c r="A47" s="38">
        <v>4</v>
      </c>
      <c r="B47" s="39" t="s">
        <v>73</v>
      </c>
      <c r="C47" s="38"/>
      <c r="D47" s="38" t="s">
        <v>33</v>
      </c>
      <c r="E47" s="40">
        <f>2.5*5</f>
        <v>12.5</v>
      </c>
      <c r="F47" s="38">
        <v>20</v>
      </c>
      <c r="G47" s="40">
        <f t="shared" si="4"/>
        <v>250</v>
      </c>
      <c r="H47" s="61" t="s">
        <v>74</v>
      </c>
      <c r="I47" s="211"/>
    </row>
    <row r="48" spans="1:9" s="203" customFormat="1" ht="30" customHeight="1">
      <c r="A48" s="38">
        <v>5</v>
      </c>
      <c r="B48" s="39" t="s">
        <v>75</v>
      </c>
      <c r="C48" s="38" t="s">
        <v>76</v>
      </c>
      <c r="D48" s="38" t="s">
        <v>23</v>
      </c>
      <c r="E48" s="40">
        <f>7.96+13.86*0.3</f>
        <v>12.117999999999999</v>
      </c>
      <c r="F48" s="38">
        <v>35</v>
      </c>
      <c r="G48" s="40">
        <f t="shared" si="4"/>
        <v>424.12999999999994</v>
      </c>
      <c r="H48" s="61" t="s">
        <v>77</v>
      </c>
      <c r="I48" s="211"/>
    </row>
    <row r="49" spans="1:9" s="204" customFormat="1" ht="30" customHeight="1">
      <c r="A49" s="38">
        <v>6</v>
      </c>
      <c r="B49" s="46" t="s">
        <v>44</v>
      </c>
      <c r="C49" s="38" t="s">
        <v>45</v>
      </c>
      <c r="D49" s="38" t="s">
        <v>46</v>
      </c>
      <c r="E49" s="40">
        <v>1</v>
      </c>
      <c r="F49" s="38">
        <v>35</v>
      </c>
      <c r="G49" s="40">
        <f t="shared" si="4"/>
        <v>35</v>
      </c>
      <c r="H49" s="39" t="s">
        <v>47</v>
      </c>
      <c r="I49" s="212"/>
    </row>
    <row r="50" spans="1:9" s="203" customFormat="1" ht="30" customHeight="1">
      <c r="A50" s="38">
        <v>7</v>
      </c>
      <c r="B50" s="39" t="s">
        <v>78</v>
      </c>
      <c r="C50" s="38" t="s">
        <v>79</v>
      </c>
      <c r="D50" s="38" t="s">
        <v>80</v>
      </c>
      <c r="E50" s="40">
        <v>1</v>
      </c>
      <c r="F50" s="38">
        <v>150</v>
      </c>
      <c r="G50" s="40">
        <f t="shared" si="4"/>
        <v>150</v>
      </c>
      <c r="H50" s="61" t="s">
        <v>81</v>
      </c>
      <c r="I50" s="211"/>
    </row>
    <row r="51" spans="1:9" s="6" customFormat="1" ht="30" customHeight="1">
      <c r="A51" s="37"/>
      <c r="B51" s="37" t="s">
        <v>48</v>
      </c>
      <c r="C51" s="37"/>
      <c r="D51" s="37"/>
      <c r="E51" s="37"/>
      <c r="F51" s="37"/>
      <c r="G51" s="48">
        <f>SUM(G44:G50)</f>
        <v>3106.2012999999997</v>
      </c>
      <c r="H51" s="51"/>
      <c r="I51" s="56"/>
    </row>
    <row r="52" spans="1:9" s="7" customFormat="1" ht="30" customHeight="1">
      <c r="A52" s="49" t="s">
        <v>82</v>
      </c>
      <c r="B52" s="50" t="s">
        <v>83</v>
      </c>
      <c r="C52" s="50"/>
      <c r="D52" s="50"/>
      <c r="E52" s="50"/>
      <c r="F52" s="50"/>
      <c r="G52" s="50"/>
      <c r="H52" s="50"/>
      <c r="I52" s="57"/>
    </row>
    <row r="53" spans="1:9" s="204" customFormat="1" ht="30" customHeight="1">
      <c r="A53" s="38">
        <v>1</v>
      </c>
      <c r="B53" s="39" t="s">
        <v>84</v>
      </c>
      <c r="C53" s="38" t="s">
        <v>85</v>
      </c>
      <c r="D53" s="38" t="s">
        <v>23</v>
      </c>
      <c r="E53" s="40">
        <v>5.02</v>
      </c>
      <c r="F53" s="38">
        <v>52</v>
      </c>
      <c r="G53" s="40">
        <f aca="true" t="shared" si="5" ref="G53:G61">E53*F53</f>
        <v>261.03999999999996</v>
      </c>
      <c r="H53" s="39" t="s">
        <v>86</v>
      </c>
      <c r="I53" s="212"/>
    </row>
    <row r="54" spans="1:9" s="204" customFormat="1" ht="30" customHeight="1">
      <c r="A54" s="38">
        <v>2</v>
      </c>
      <c r="B54" s="39" t="s">
        <v>87</v>
      </c>
      <c r="C54" s="38" t="s">
        <v>88</v>
      </c>
      <c r="D54" s="38" t="s">
        <v>23</v>
      </c>
      <c r="E54" s="40">
        <f>10.32*2.5</f>
        <v>25.8</v>
      </c>
      <c r="F54" s="38">
        <v>55</v>
      </c>
      <c r="G54" s="40">
        <f t="shared" si="5"/>
        <v>1419</v>
      </c>
      <c r="H54" s="39" t="s">
        <v>72</v>
      </c>
      <c r="I54" s="212"/>
    </row>
    <row r="55" spans="1:9" s="204" customFormat="1" ht="30" customHeight="1">
      <c r="A55" s="38">
        <v>3</v>
      </c>
      <c r="B55" s="39" t="s">
        <v>42</v>
      </c>
      <c r="C55" s="38"/>
      <c r="D55" s="38" t="s">
        <v>23</v>
      </c>
      <c r="E55" s="40">
        <f>E54+E53</f>
        <v>30.82</v>
      </c>
      <c r="F55" s="38">
        <v>4</v>
      </c>
      <c r="G55" s="40">
        <f t="shared" si="5"/>
        <v>123.28</v>
      </c>
      <c r="H55" s="39" t="s">
        <v>43</v>
      </c>
      <c r="I55" s="212"/>
    </row>
    <row r="56" spans="1:9" s="203" customFormat="1" ht="30" customHeight="1">
      <c r="A56" s="38">
        <v>4</v>
      </c>
      <c r="B56" s="39" t="s">
        <v>73</v>
      </c>
      <c r="C56" s="38"/>
      <c r="D56" s="38" t="s">
        <v>33</v>
      </c>
      <c r="E56" s="40">
        <v>12</v>
      </c>
      <c r="F56" s="38">
        <v>20</v>
      </c>
      <c r="G56" s="40">
        <f t="shared" si="5"/>
        <v>240</v>
      </c>
      <c r="H56" s="61" t="s">
        <v>74</v>
      </c>
      <c r="I56" s="211"/>
    </row>
    <row r="57" spans="1:9" s="203" customFormat="1" ht="30" customHeight="1">
      <c r="A57" s="38">
        <v>5</v>
      </c>
      <c r="B57" s="39" t="s">
        <v>78</v>
      </c>
      <c r="C57" s="38" t="s">
        <v>79</v>
      </c>
      <c r="D57" s="38" t="s">
        <v>80</v>
      </c>
      <c r="E57" s="40">
        <v>3</v>
      </c>
      <c r="F57" s="38">
        <v>150</v>
      </c>
      <c r="G57" s="40">
        <f t="shared" si="5"/>
        <v>450</v>
      </c>
      <c r="H57" s="61" t="s">
        <v>81</v>
      </c>
      <c r="I57" s="211"/>
    </row>
    <row r="58" spans="1:9" s="203" customFormat="1" ht="30" customHeight="1">
      <c r="A58" s="38">
        <v>6</v>
      </c>
      <c r="B58" s="39" t="s">
        <v>75</v>
      </c>
      <c r="C58" s="38" t="s">
        <v>76</v>
      </c>
      <c r="D58" s="38" t="s">
        <v>23</v>
      </c>
      <c r="E58" s="40">
        <f>5.02+10.32*1.8</f>
        <v>23.596</v>
      </c>
      <c r="F58" s="38">
        <v>35</v>
      </c>
      <c r="G58" s="40">
        <f t="shared" si="5"/>
        <v>825.86</v>
      </c>
      <c r="H58" s="61" t="s">
        <v>77</v>
      </c>
      <c r="I58" s="211"/>
    </row>
    <row r="59" spans="1:9" s="203" customFormat="1" ht="30" customHeight="1">
      <c r="A59" s="38">
        <v>7</v>
      </c>
      <c r="B59" s="39" t="s">
        <v>89</v>
      </c>
      <c r="C59" s="38" t="s">
        <v>90</v>
      </c>
      <c r="D59" s="38" t="s">
        <v>23</v>
      </c>
      <c r="E59" s="40">
        <v>5.02</v>
      </c>
      <c r="F59" s="38">
        <v>65</v>
      </c>
      <c r="G59" s="40">
        <f t="shared" si="5"/>
        <v>326.29999999999995</v>
      </c>
      <c r="H59" s="61" t="s">
        <v>91</v>
      </c>
      <c r="I59" s="211"/>
    </row>
    <row r="60" spans="1:9" s="204" customFormat="1" ht="30" customHeight="1">
      <c r="A60" s="38">
        <v>8</v>
      </c>
      <c r="B60" s="46" t="s">
        <v>44</v>
      </c>
      <c r="C60" s="38" t="s">
        <v>45</v>
      </c>
      <c r="D60" s="38" t="s">
        <v>46</v>
      </c>
      <c r="E60" s="40">
        <v>1</v>
      </c>
      <c r="F60" s="38">
        <v>35</v>
      </c>
      <c r="G60" s="40">
        <f t="shared" si="5"/>
        <v>35</v>
      </c>
      <c r="H60" s="39" t="s">
        <v>47</v>
      </c>
      <c r="I60" s="212"/>
    </row>
    <row r="61" spans="1:9" s="204" customFormat="1" ht="30" customHeight="1">
      <c r="A61" s="38">
        <v>9</v>
      </c>
      <c r="B61" s="46" t="s">
        <v>92</v>
      </c>
      <c r="C61" s="38"/>
      <c r="D61" s="38" t="s">
        <v>46</v>
      </c>
      <c r="E61" s="40">
        <v>1</v>
      </c>
      <c r="F61" s="38">
        <v>100</v>
      </c>
      <c r="G61" s="40">
        <f t="shared" si="5"/>
        <v>100</v>
      </c>
      <c r="H61" s="39" t="s">
        <v>93</v>
      </c>
      <c r="I61" s="212"/>
    </row>
    <row r="62" spans="1:9" s="6" customFormat="1" ht="30" customHeight="1">
      <c r="A62" s="37"/>
      <c r="B62" s="37" t="s">
        <v>48</v>
      </c>
      <c r="C62" s="37"/>
      <c r="D62" s="37"/>
      <c r="E62" s="37"/>
      <c r="F62" s="37"/>
      <c r="G62" s="48">
        <f>SUM(G53:G61)</f>
        <v>3780.4799999999996</v>
      </c>
      <c r="H62" s="51"/>
      <c r="I62" s="56"/>
    </row>
    <row r="63" spans="1:9" s="15" customFormat="1" ht="30" customHeight="1">
      <c r="A63" s="49" t="s">
        <v>94</v>
      </c>
      <c r="B63" s="50" t="s">
        <v>95</v>
      </c>
      <c r="C63" s="50"/>
      <c r="D63" s="50"/>
      <c r="E63" s="50"/>
      <c r="F63" s="50"/>
      <c r="G63" s="50"/>
      <c r="H63" s="50"/>
      <c r="I63" s="81"/>
    </row>
    <row r="64" spans="1:9" s="38" customFormat="1" ht="49.5" customHeight="1">
      <c r="A64" s="38">
        <v>1</v>
      </c>
      <c r="B64" s="39" t="s">
        <v>21</v>
      </c>
      <c r="C64" s="38" t="s">
        <v>22</v>
      </c>
      <c r="D64" s="38" t="s">
        <v>23</v>
      </c>
      <c r="E64" s="40">
        <f>4.53+9.82*2.78-(0.54+3.66+1.14)*2.43-2.36*2.3</f>
        <v>13.425400000000002</v>
      </c>
      <c r="F64" s="38">
        <v>10</v>
      </c>
      <c r="G64" s="40">
        <f aca="true" t="shared" si="6" ref="G64:G67">E64*F64</f>
        <v>134.25400000000002</v>
      </c>
      <c r="H64" s="39" t="s">
        <v>24</v>
      </c>
      <c r="I64" s="213"/>
    </row>
    <row r="65" spans="1:9" s="33" customFormat="1" ht="51.75" customHeight="1">
      <c r="A65" s="38">
        <v>2</v>
      </c>
      <c r="B65" s="39" t="s">
        <v>25</v>
      </c>
      <c r="C65" s="38" t="s">
        <v>26</v>
      </c>
      <c r="D65" s="38" t="s">
        <v>23</v>
      </c>
      <c r="E65" s="40">
        <f>E64</f>
        <v>13.425400000000002</v>
      </c>
      <c r="F65" s="38">
        <v>28</v>
      </c>
      <c r="G65" s="40">
        <f t="shared" si="6"/>
        <v>375.91120000000006</v>
      </c>
      <c r="H65" s="39" t="s">
        <v>27</v>
      </c>
      <c r="I65" s="214"/>
    </row>
    <row r="66" spans="1:8" s="43" customFormat="1" ht="30" customHeight="1">
      <c r="A66" s="207">
        <v>3</v>
      </c>
      <c r="B66" s="45" t="s">
        <v>55</v>
      </c>
      <c r="C66" s="43" t="s">
        <v>29</v>
      </c>
      <c r="D66" s="38" t="s">
        <v>23</v>
      </c>
      <c r="E66" s="44">
        <v>9.82</v>
      </c>
      <c r="F66" s="43">
        <v>110</v>
      </c>
      <c r="G66" s="40">
        <f t="shared" si="6"/>
        <v>1080.2</v>
      </c>
      <c r="H66" s="45" t="s">
        <v>30</v>
      </c>
    </row>
    <row r="67" spans="1:8" s="43" customFormat="1" ht="30" customHeight="1">
      <c r="A67" s="208"/>
      <c r="B67" s="45" t="s">
        <v>31</v>
      </c>
      <c r="C67" s="43" t="s">
        <v>32</v>
      </c>
      <c r="D67" s="38" t="s">
        <v>33</v>
      </c>
      <c r="E67" s="44">
        <v>7.42</v>
      </c>
      <c r="F67" s="43">
        <v>65</v>
      </c>
      <c r="G67" s="40">
        <f t="shared" si="6"/>
        <v>482.3</v>
      </c>
      <c r="H67" s="45" t="s">
        <v>34</v>
      </c>
    </row>
    <row r="68" spans="1:9" s="33" customFormat="1" ht="30" customHeight="1">
      <c r="A68" s="38">
        <v>4</v>
      </c>
      <c r="B68" s="39" t="s">
        <v>39</v>
      </c>
      <c r="C68" s="38" t="s">
        <v>40</v>
      </c>
      <c r="D68" s="38" t="s">
        <v>23</v>
      </c>
      <c r="E68" s="40">
        <v>4.54</v>
      </c>
      <c r="F68" s="38">
        <v>52</v>
      </c>
      <c r="G68" s="40">
        <f aca="true" t="shared" si="7" ref="G68:G74">E68*F68</f>
        <v>236.08</v>
      </c>
      <c r="H68" s="39" t="s">
        <v>41</v>
      </c>
      <c r="I68" s="214"/>
    </row>
    <row r="69" spans="1:9" s="33" customFormat="1" ht="30" customHeight="1">
      <c r="A69" s="38">
        <v>5</v>
      </c>
      <c r="B69" s="39" t="s">
        <v>42</v>
      </c>
      <c r="C69" s="38"/>
      <c r="D69" s="38" t="s">
        <v>23</v>
      </c>
      <c r="E69" s="40">
        <f>E68</f>
        <v>4.54</v>
      </c>
      <c r="F69" s="38">
        <v>4</v>
      </c>
      <c r="G69" s="40">
        <f t="shared" si="7"/>
        <v>18.16</v>
      </c>
      <c r="H69" s="39" t="s">
        <v>43</v>
      </c>
      <c r="I69" s="214"/>
    </row>
    <row r="70" spans="1:9" s="38" customFormat="1" ht="30" customHeight="1">
      <c r="A70" s="38">
        <v>6</v>
      </c>
      <c r="B70" s="39" t="s">
        <v>78</v>
      </c>
      <c r="C70" s="38" t="s">
        <v>79</v>
      </c>
      <c r="D70" s="38" t="s">
        <v>80</v>
      </c>
      <c r="E70" s="40">
        <v>1</v>
      </c>
      <c r="F70" s="38">
        <v>150</v>
      </c>
      <c r="G70" s="40">
        <f t="shared" si="7"/>
        <v>150</v>
      </c>
      <c r="H70" s="45" t="s">
        <v>81</v>
      </c>
      <c r="I70" s="213"/>
    </row>
    <row r="71" spans="1:9" s="32" customFormat="1" ht="30" customHeight="1">
      <c r="A71" s="37"/>
      <c r="B71" s="37" t="s">
        <v>48</v>
      </c>
      <c r="C71" s="37"/>
      <c r="D71" s="37"/>
      <c r="E71" s="37"/>
      <c r="F71" s="37"/>
      <c r="G71" s="48">
        <f>SUM(G64:G70)</f>
        <v>2476.9052</v>
      </c>
      <c r="H71" s="51"/>
      <c r="I71" s="215"/>
    </row>
    <row r="72" spans="1:8" s="206" customFormat="1" ht="27.75" customHeight="1">
      <c r="A72" s="66" t="s">
        <v>96</v>
      </c>
      <c r="B72" s="67" t="s">
        <v>97</v>
      </c>
      <c r="C72" s="67"/>
      <c r="D72" s="67"/>
      <c r="E72" s="67"/>
      <c r="F72" s="67"/>
      <c r="G72" s="67"/>
      <c r="H72" s="67"/>
    </row>
    <row r="73" spans="1:9" s="204" customFormat="1" ht="30" customHeight="1">
      <c r="A73" s="38">
        <v>1</v>
      </c>
      <c r="B73" s="39" t="s">
        <v>98</v>
      </c>
      <c r="C73" s="38"/>
      <c r="D73" s="38" t="s">
        <v>23</v>
      </c>
      <c r="E73" s="40">
        <f>1.5*2.6</f>
        <v>3.9000000000000004</v>
      </c>
      <c r="F73" s="38">
        <v>55</v>
      </c>
      <c r="G73" s="40">
        <f t="shared" si="7"/>
        <v>214.50000000000003</v>
      </c>
      <c r="H73" s="39" t="s">
        <v>99</v>
      </c>
      <c r="I73" s="212"/>
    </row>
    <row r="74" spans="1:9" s="204" customFormat="1" ht="30" customHeight="1">
      <c r="A74" s="38">
        <v>2</v>
      </c>
      <c r="B74" s="39" t="s">
        <v>100</v>
      </c>
      <c r="C74" s="38"/>
      <c r="D74" s="38" t="s">
        <v>23</v>
      </c>
      <c r="E74" s="40">
        <f>E73</f>
        <v>3.9000000000000004</v>
      </c>
      <c r="F74" s="38">
        <v>31</v>
      </c>
      <c r="G74" s="40">
        <f t="shared" si="7"/>
        <v>120.9</v>
      </c>
      <c r="H74" s="39" t="s">
        <v>101</v>
      </c>
      <c r="I74" s="212"/>
    </row>
    <row r="75" spans="1:9" s="204" customFormat="1" ht="30" customHeight="1">
      <c r="A75" s="38">
        <v>3</v>
      </c>
      <c r="B75" s="39" t="s">
        <v>102</v>
      </c>
      <c r="C75" s="38"/>
      <c r="D75" s="38" t="s">
        <v>23</v>
      </c>
      <c r="E75" s="40">
        <f>0.31*2.43+0.6*2.3+2.11*2.42+0.87*2.42+0.67*(2.42-2.1)+0.43*2.37+2.77*2.78</f>
        <v>18.278999999999996</v>
      </c>
      <c r="F75" s="38">
        <v>45</v>
      </c>
      <c r="G75" s="40">
        <f aca="true" t="shared" si="8" ref="G75:G80">E75*F75</f>
        <v>822.5549999999998</v>
      </c>
      <c r="H75" s="39" t="s">
        <v>99</v>
      </c>
      <c r="I75" s="212"/>
    </row>
    <row r="76" spans="1:9" s="204" customFormat="1" ht="30" customHeight="1">
      <c r="A76" s="38">
        <v>4</v>
      </c>
      <c r="B76" s="39" t="s">
        <v>103</v>
      </c>
      <c r="C76" s="38"/>
      <c r="D76" s="38" t="s">
        <v>104</v>
      </c>
      <c r="E76" s="40">
        <f>2.5*5</f>
        <v>12.5</v>
      </c>
      <c r="F76" s="38">
        <v>25</v>
      </c>
      <c r="G76" s="40">
        <f t="shared" si="8"/>
        <v>312.5</v>
      </c>
      <c r="H76" s="39" t="s">
        <v>101</v>
      </c>
      <c r="I76" s="212"/>
    </row>
    <row r="77" spans="1:9" s="204" customFormat="1" ht="30" customHeight="1">
      <c r="A77" s="41">
        <v>5</v>
      </c>
      <c r="B77" s="39" t="s">
        <v>105</v>
      </c>
      <c r="C77" s="38"/>
      <c r="D77" s="38" t="s">
        <v>23</v>
      </c>
      <c r="E77" s="40">
        <f>(1.02+1.99)*2.78-0.78*2.1+2.77*2.78-1.27*2.4+2</f>
        <v>13.382399999999999</v>
      </c>
      <c r="F77" s="38">
        <v>125</v>
      </c>
      <c r="G77" s="40">
        <f t="shared" si="8"/>
        <v>1672.8</v>
      </c>
      <c r="H77" s="39" t="s">
        <v>106</v>
      </c>
      <c r="I77" s="212"/>
    </row>
    <row r="78" spans="1:9" s="204" customFormat="1" ht="30" customHeight="1">
      <c r="A78" s="41"/>
      <c r="B78" s="39" t="s">
        <v>107</v>
      </c>
      <c r="C78" s="38"/>
      <c r="D78" s="38" t="s">
        <v>23</v>
      </c>
      <c r="E78" s="40">
        <f>0.81*2.37+0.51*2.37+0.2*2.38</f>
        <v>3.6044</v>
      </c>
      <c r="F78" s="38">
        <v>165</v>
      </c>
      <c r="G78" s="40">
        <f t="shared" si="8"/>
        <v>594.726</v>
      </c>
      <c r="H78" s="39" t="s">
        <v>106</v>
      </c>
      <c r="I78" s="212"/>
    </row>
    <row r="79" spans="1:9" s="204" customFormat="1" ht="30" customHeight="1">
      <c r="A79" s="62"/>
      <c r="B79" s="39" t="s">
        <v>108</v>
      </c>
      <c r="C79" s="38"/>
      <c r="D79" s="38" t="s">
        <v>23</v>
      </c>
      <c r="E79" s="40">
        <f>(E77+E78)*2</f>
        <v>33.9736</v>
      </c>
      <c r="F79" s="38">
        <v>31</v>
      </c>
      <c r="G79" s="40">
        <f t="shared" si="8"/>
        <v>1053.1816</v>
      </c>
      <c r="H79" s="39" t="s">
        <v>101</v>
      </c>
      <c r="I79" s="212"/>
    </row>
    <row r="80" spans="1:8" s="14" customFormat="1" ht="27.75" customHeight="1">
      <c r="A80" s="63">
        <v>6</v>
      </c>
      <c r="B80" s="61" t="s">
        <v>109</v>
      </c>
      <c r="C80" s="63" t="s">
        <v>110</v>
      </c>
      <c r="D80" s="63" t="s">
        <v>111</v>
      </c>
      <c r="E80" s="64">
        <v>5</v>
      </c>
      <c r="F80" s="63">
        <v>125</v>
      </c>
      <c r="G80" s="65">
        <f t="shared" si="8"/>
        <v>625</v>
      </c>
      <c r="H80" s="61" t="s">
        <v>112</v>
      </c>
    </row>
    <row r="81" spans="1:9" s="6" customFormat="1" ht="30" customHeight="1">
      <c r="A81" s="37"/>
      <c r="B81" s="37" t="s">
        <v>48</v>
      </c>
      <c r="C81" s="37"/>
      <c r="D81" s="37"/>
      <c r="E81" s="37"/>
      <c r="F81" s="37"/>
      <c r="G81" s="48">
        <f>SUM(G73:G80)</f>
        <v>5416.1626</v>
      </c>
      <c r="H81" s="51"/>
      <c r="I81" s="56"/>
    </row>
    <row r="82" spans="1:8" s="13" customFormat="1" ht="27.75" customHeight="1">
      <c r="A82" s="66" t="s">
        <v>113</v>
      </c>
      <c r="B82" s="67" t="s">
        <v>114</v>
      </c>
      <c r="C82" s="67"/>
      <c r="D82" s="67"/>
      <c r="E82" s="67"/>
      <c r="F82" s="67"/>
      <c r="G82" s="67"/>
      <c r="H82" s="67"/>
    </row>
    <row r="83" spans="1:8" s="14" customFormat="1" ht="27.75" customHeight="1">
      <c r="A83" s="63" t="s">
        <v>115</v>
      </c>
      <c r="B83" s="61" t="s">
        <v>12</v>
      </c>
      <c r="C83" s="63" t="s">
        <v>13</v>
      </c>
      <c r="D83" s="63" t="s">
        <v>116</v>
      </c>
      <c r="E83" s="64" t="s">
        <v>117</v>
      </c>
      <c r="F83" s="64" t="s">
        <v>118</v>
      </c>
      <c r="G83" s="64" t="s">
        <v>119</v>
      </c>
      <c r="H83" s="61" t="s">
        <v>18</v>
      </c>
    </row>
    <row r="84" spans="1:8" s="14" customFormat="1" ht="27.75" customHeight="1">
      <c r="A84" s="63">
        <v>1</v>
      </c>
      <c r="B84" s="61" t="s">
        <v>120</v>
      </c>
      <c r="C84" s="63" t="s">
        <v>121</v>
      </c>
      <c r="D84" s="63" t="s">
        <v>122</v>
      </c>
      <c r="E84" s="64"/>
      <c r="F84" s="63">
        <v>0</v>
      </c>
      <c r="G84" s="63">
        <f>E84*F84</f>
        <v>0</v>
      </c>
      <c r="H84" s="61" t="s">
        <v>123</v>
      </c>
    </row>
    <row r="85" spans="1:8" s="14" customFormat="1" ht="27.75" customHeight="1">
      <c r="A85" s="63">
        <v>2</v>
      </c>
      <c r="B85" s="61" t="s">
        <v>124</v>
      </c>
      <c r="C85" s="63" t="s">
        <v>125</v>
      </c>
      <c r="D85" s="63"/>
      <c r="E85" s="64"/>
      <c r="F85" s="63"/>
      <c r="G85" s="63"/>
      <c r="H85" s="61" t="s">
        <v>126</v>
      </c>
    </row>
    <row r="86" spans="1:255" s="14" customFormat="1" ht="27.75" customHeight="1">
      <c r="A86" s="63">
        <v>3</v>
      </c>
      <c r="B86" s="61" t="s">
        <v>127</v>
      </c>
      <c r="C86" s="63" t="s">
        <v>128</v>
      </c>
      <c r="D86" s="63"/>
      <c r="E86" s="64"/>
      <c r="F86" s="63"/>
      <c r="G86" s="63"/>
      <c r="H86" s="61" t="s">
        <v>129</v>
      </c>
      <c r="I86" s="80"/>
      <c r="J86" s="80"/>
      <c r="K86" s="80"/>
      <c r="L86" s="80"/>
      <c r="M86" s="80"/>
      <c r="N86" s="80"/>
      <c r="O86" s="80"/>
      <c r="P86" s="80"/>
      <c r="Q86" s="80"/>
      <c r="R86" s="80"/>
      <c r="S86" s="80"/>
      <c r="T86" s="80"/>
      <c r="U86" s="80"/>
      <c r="V86" s="80"/>
      <c r="W86" s="80"/>
      <c r="X86" s="80"/>
      <c r="Y86" s="80"/>
      <c r="Z86" s="80"/>
      <c r="AA86" s="80"/>
      <c r="AB86" s="80"/>
      <c r="AC86" s="80"/>
      <c r="AD86" s="80"/>
      <c r="AE86" s="80"/>
      <c r="AF86" s="80"/>
      <c r="AG86" s="80"/>
      <c r="AH86" s="80"/>
      <c r="AI86" s="80"/>
      <c r="AJ86" s="80"/>
      <c r="AK86" s="80"/>
      <c r="AL86" s="80"/>
      <c r="AM86" s="80"/>
      <c r="AN86" s="80"/>
      <c r="AO86" s="80"/>
      <c r="AP86" s="80"/>
      <c r="AQ86" s="80"/>
      <c r="AR86" s="80"/>
      <c r="AS86" s="80"/>
      <c r="AT86" s="80"/>
      <c r="AU86" s="80"/>
      <c r="AV86" s="80"/>
      <c r="AW86" s="80"/>
      <c r="AX86" s="80"/>
      <c r="AY86" s="80"/>
      <c r="AZ86" s="80"/>
      <c r="BA86" s="80"/>
      <c r="BB86" s="80"/>
      <c r="BC86" s="80"/>
      <c r="BD86" s="80"/>
      <c r="BE86" s="80"/>
      <c r="BF86" s="80"/>
      <c r="BG86" s="80"/>
      <c r="BH86" s="80"/>
      <c r="BI86" s="80"/>
      <c r="BJ86" s="80"/>
      <c r="BK86" s="80"/>
      <c r="BL86" s="80"/>
      <c r="BM86" s="80"/>
      <c r="BN86" s="80"/>
      <c r="BO86" s="80"/>
      <c r="BP86" s="80"/>
      <c r="BQ86" s="80"/>
      <c r="BR86" s="80"/>
      <c r="BS86" s="80"/>
      <c r="BT86" s="80"/>
      <c r="BU86" s="80"/>
      <c r="BV86" s="80"/>
      <c r="BW86" s="80"/>
      <c r="BX86" s="80"/>
      <c r="BY86" s="80"/>
      <c r="BZ86" s="80"/>
      <c r="CA86" s="80"/>
      <c r="CB86" s="80"/>
      <c r="CC86" s="80"/>
      <c r="CD86" s="80"/>
      <c r="CE86" s="80"/>
      <c r="CF86" s="80"/>
      <c r="CG86" s="80"/>
      <c r="CH86" s="80"/>
      <c r="CI86" s="80"/>
      <c r="CJ86" s="80"/>
      <c r="CK86" s="80"/>
      <c r="CL86" s="80"/>
      <c r="CM86" s="80"/>
      <c r="CN86" s="80"/>
      <c r="CO86" s="80"/>
      <c r="CP86" s="80"/>
      <c r="CQ86" s="80"/>
      <c r="CR86" s="80"/>
      <c r="CS86" s="80"/>
      <c r="CT86" s="80"/>
      <c r="CU86" s="80"/>
      <c r="CV86" s="80"/>
      <c r="CW86" s="80"/>
      <c r="CX86" s="80"/>
      <c r="CY86" s="80"/>
      <c r="CZ86" s="80"/>
      <c r="DA86" s="80"/>
      <c r="DB86" s="80"/>
      <c r="DC86" s="80"/>
      <c r="DD86" s="80"/>
      <c r="DE86" s="80"/>
      <c r="DF86" s="80"/>
      <c r="DG86" s="80"/>
      <c r="DH86" s="80"/>
      <c r="DI86" s="80"/>
      <c r="DJ86" s="80"/>
      <c r="DK86" s="80"/>
      <c r="DL86" s="80"/>
      <c r="DM86" s="80"/>
      <c r="DN86" s="80"/>
      <c r="DO86" s="80"/>
      <c r="DP86" s="80"/>
      <c r="DQ86" s="80"/>
      <c r="DR86" s="80"/>
      <c r="DS86" s="80"/>
      <c r="DT86" s="80"/>
      <c r="DU86" s="80"/>
      <c r="DV86" s="80"/>
      <c r="DW86" s="80"/>
      <c r="DX86" s="80"/>
      <c r="DY86" s="80"/>
      <c r="DZ86" s="80"/>
      <c r="EA86" s="80"/>
      <c r="EB86" s="80"/>
      <c r="EC86" s="80"/>
      <c r="ED86" s="80"/>
      <c r="EE86" s="80"/>
      <c r="EF86" s="80"/>
      <c r="EG86" s="80"/>
      <c r="EH86" s="80"/>
      <c r="EI86" s="80"/>
      <c r="EJ86" s="80"/>
      <c r="EK86" s="80"/>
      <c r="EL86" s="80"/>
      <c r="EM86" s="80"/>
      <c r="EN86" s="80"/>
      <c r="EO86" s="80"/>
      <c r="EP86" s="80"/>
      <c r="EQ86" s="80"/>
      <c r="ER86" s="80"/>
      <c r="ES86" s="80"/>
      <c r="ET86" s="80"/>
      <c r="EU86" s="80"/>
      <c r="EV86" s="80"/>
      <c r="EW86" s="80"/>
      <c r="EX86" s="80"/>
      <c r="EY86" s="80"/>
      <c r="EZ86" s="80"/>
      <c r="FA86" s="80"/>
      <c r="FB86" s="80"/>
      <c r="FC86" s="80"/>
      <c r="FD86" s="80"/>
      <c r="FE86" s="80"/>
      <c r="FF86" s="80"/>
      <c r="FG86" s="80"/>
      <c r="FH86" s="80"/>
      <c r="FI86" s="80"/>
      <c r="FJ86" s="80"/>
      <c r="FK86" s="80"/>
      <c r="FL86" s="80"/>
      <c r="FM86" s="80"/>
      <c r="FN86" s="80"/>
      <c r="FO86" s="80"/>
      <c r="FP86" s="80"/>
      <c r="FQ86" s="80"/>
      <c r="FR86" s="80"/>
      <c r="FS86" s="80"/>
      <c r="FT86" s="80"/>
      <c r="FU86" s="80"/>
      <c r="FV86" s="80"/>
      <c r="FW86" s="80"/>
      <c r="FX86" s="80"/>
      <c r="FY86" s="80"/>
      <c r="FZ86" s="80"/>
      <c r="GA86" s="80"/>
      <c r="GB86" s="80"/>
      <c r="GC86" s="80"/>
      <c r="GD86" s="80"/>
      <c r="GE86" s="80"/>
      <c r="GF86" s="80"/>
      <c r="GG86" s="80"/>
      <c r="GH86" s="80"/>
      <c r="GI86" s="80"/>
      <c r="GJ86" s="80"/>
      <c r="GK86" s="80"/>
      <c r="GL86" s="80"/>
      <c r="GM86" s="80"/>
      <c r="GN86" s="80"/>
      <c r="GO86" s="80"/>
      <c r="GP86" s="80"/>
      <c r="GQ86" s="80"/>
      <c r="GR86" s="80"/>
      <c r="GS86" s="80"/>
      <c r="GT86" s="80"/>
      <c r="GU86" s="80"/>
      <c r="GV86" s="80"/>
      <c r="GW86" s="80"/>
      <c r="GX86" s="80"/>
      <c r="GY86" s="80"/>
      <c r="GZ86" s="80"/>
      <c r="HA86" s="80"/>
      <c r="HB86" s="80"/>
      <c r="HC86" s="80"/>
      <c r="HD86" s="80"/>
      <c r="HE86" s="80"/>
      <c r="HF86" s="80"/>
      <c r="HG86" s="80"/>
      <c r="HH86" s="80"/>
      <c r="HI86" s="80"/>
      <c r="HJ86" s="80"/>
      <c r="HK86" s="80"/>
      <c r="HL86" s="80"/>
      <c r="HM86" s="80"/>
      <c r="HN86" s="80"/>
      <c r="HO86" s="80"/>
      <c r="HP86" s="80"/>
      <c r="HQ86" s="80"/>
      <c r="HR86" s="80"/>
      <c r="HS86" s="80"/>
      <c r="HT86" s="80"/>
      <c r="HU86" s="80"/>
      <c r="HV86" s="80"/>
      <c r="HW86" s="80"/>
      <c r="HX86" s="80"/>
      <c r="HY86" s="80"/>
      <c r="HZ86" s="80"/>
      <c r="IA86" s="80"/>
      <c r="IB86" s="80"/>
      <c r="IC86" s="80"/>
      <c r="ID86" s="80"/>
      <c r="IE86" s="80"/>
      <c r="IF86" s="80"/>
      <c r="IG86" s="80"/>
      <c r="IH86" s="80"/>
      <c r="II86" s="80"/>
      <c r="IJ86" s="80"/>
      <c r="IK86" s="80"/>
      <c r="IL86" s="80"/>
      <c r="IM86" s="80"/>
      <c r="IN86" s="80"/>
      <c r="IO86" s="80"/>
      <c r="IP86" s="80"/>
      <c r="IQ86" s="80"/>
      <c r="IR86" s="80"/>
      <c r="IS86" s="80"/>
      <c r="IT86" s="80"/>
      <c r="IU86" s="80"/>
    </row>
    <row r="87" spans="1:255" s="14" customFormat="1" ht="27.75" customHeight="1">
      <c r="A87" s="63">
        <v>4</v>
      </c>
      <c r="B87" s="61" t="s">
        <v>130</v>
      </c>
      <c r="C87" s="63" t="s">
        <v>128</v>
      </c>
      <c r="D87" s="63"/>
      <c r="E87" s="64"/>
      <c r="F87" s="63"/>
      <c r="G87" s="63"/>
      <c r="H87" s="61" t="s">
        <v>131</v>
      </c>
      <c r="I87" s="80"/>
      <c r="J87" s="80"/>
      <c r="K87" s="80"/>
      <c r="L87" s="80"/>
      <c r="M87" s="80"/>
      <c r="N87" s="80"/>
      <c r="O87" s="80"/>
      <c r="P87" s="80"/>
      <c r="Q87" s="80"/>
      <c r="R87" s="80"/>
      <c r="S87" s="80"/>
      <c r="T87" s="80"/>
      <c r="U87" s="80"/>
      <c r="V87" s="80"/>
      <c r="W87" s="80"/>
      <c r="X87" s="80"/>
      <c r="Y87" s="80"/>
      <c r="Z87" s="80"/>
      <c r="AA87" s="80"/>
      <c r="AB87" s="80"/>
      <c r="AC87" s="80"/>
      <c r="AD87" s="80"/>
      <c r="AE87" s="80"/>
      <c r="AF87" s="80"/>
      <c r="AG87" s="80"/>
      <c r="AH87" s="80"/>
      <c r="AI87" s="80"/>
      <c r="AJ87" s="80"/>
      <c r="AK87" s="80"/>
      <c r="AL87" s="80"/>
      <c r="AM87" s="80"/>
      <c r="AN87" s="80"/>
      <c r="AO87" s="80"/>
      <c r="AP87" s="80"/>
      <c r="AQ87" s="80"/>
      <c r="AR87" s="80"/>
      <c r="AS87" s="80"/>
      <c r="AT87" s="80"/>
      <c r="AU87" s="80"/>
      <c r="AV87" s="80"/>
      <c r="AW87" s="80"/>
      <c r="AX87" s="80"/>
      <c r="AY87" s="80"/>
      <c r="AZ87" s="80"/>
      <c r="BA87" s="80"/>
      <c r="BB87" s="80"/>
      <c r="BC87" s="80"/>
      <c r="BD87" s="80"/>
      <c r="BE87" s="80"/>
      <c r="BF87" s="80"/>
      <c r="BG87" s="80"/>
      <c r="BH87" s="80"/>
      <c r="BI87" s="80"/>
      <c r="BJ87" s="80"/>
      <c r="BK87" s="80"/>
      <c r="BL87" s="80"/>
      <c r="BM87" s="80"/>
      <c r="BN87" s="80"/>
      <c r="BO87" s="80"/>
      <c r="BP87" s="80"/>
      <c r="BQ87" s="80"/>
      <c r="BR87" s="80"/>
      <c r="BS87" s="80"/>
      <c r="BT87" s="80"/>
      <c r="BU87" s="80"/>
      <c r="BV87" s="80"/>
      <c r="BW87" s="80"/>
      <c r="BX87" s="80"/>
      <c r="BY87" s="80"/>
      <c r="BZ87" s="80"/>
      <c r="CA87" s="80"/>
      <c r="CB87" s="80"/>
      <c r="CC87" s="80"/>
      <c r="CD87" s="80"/>
      <c r="CE87" s="80"/>
      <c r="CF87" s="80"/>
      <c r="CG87" s="80"/>
      <c r="CH87" s="80"/>
      <c r="CI87" s="80"/>
      <c r="CJ87" s="80"/>
      <c r="CK87" s="80"/>
      <c r="CL87" s="80"/>
      <c r="CM87" s="80"/>
      <c r="CN87" s="80"/>
      <c r="CO87" s="80"/>
      <c r="CP87" s="80"/>
      <c r="CQ87" s="80"/>
      <c r="CR87" s="80"/>
      <c r="CS87" s="80"/>
      <c r="CT87" s="80"/>
      <c r="CU87" s="80"/>
      <c r="CV87" s="80"/>
      <c r="CW87" s="80"/>
      <c r="CX87" s="80"/>
      <c r="CY87" s="80"/>
      <c r="CZ87" s="80"/>
      <c r="DA87" s="80"/>
      <c r="DB87" s="80"/>
      <c r="DC87" s="80"/>
      <c r="DD87" s="80"/>
      <c r="DE87" s="80"/>
      <c r="DF87" s="80"/>
      <c r="DG87" s="80"/>
      <c r="DH87" s="80"/>
      <c r="DI87" s="80"/>
      <c r="DJ87" s="80"/>
      <c r="DK87" s="80"/>
      <c r="DL87" s="80"/>
      <c r="DM87" s="80"/>
      <c r="DN87" s="80"/>
      <c r="DO87" s="80"/>
      <c r="DP87" s="80"/>
      <c r="DQ87" s="80"/>
      <c r="DR87" s="80"/>
      <c r="DS87" s="80"/>
      <c r="DT87" s="80"/>
      <c r="DU87" s="80"/>
      <c r="DV87" s="80"/>
      <c r="DW87" s="80"/>
      <c r="DX87" s="80"/>
      <c r="DY87" s="80"/>
      <c r="DZ87" s="80"/>
      <c r="EA87" s="80"/>
      <c r="EB87" s="80"/>
      <c r="EC87" s="80"/>
      <c r="ED87" s="80"/>
      <c r="EE87" s="80"/>
      <c r="EF87" s="80"/>
      <c r="EG87" s="80"/>
      <c r="EH87" s="80"/>
      <c r="EI87" s="80"/>
      <c r="EJ87" s="80"/>
      <c r="EK87" s="80"/>
      <c r="EL87" s="80"/>
      <c r="EM87" s="80"/>
      <c r="EN87" s="80"/>
      <c r="EO87" s="80"/>
      <c r="EP87" s="80"/>
      <c r="EQ87" s="80"/>
      <c r="ER87" s="80"/>
      <c r="ES87" s="80"/>
      <c r="ET87" s="80"/>
      <c r="EU87" s="80"/>
      <c r="EV87" s="80"/>
      <c r="EW87" s="80"/>
      <c r="EX87" s="80"/>
      <c r="EY87" s="80"/>
      <c r="EZ87" s="80"/>
      <c r="FA87" s="80"/>
      <c r="FB87" s="80"/>
      <c r="FC87" s="80"/>
      <c r="FD87" s="80"/>
      <c r="FE87" s="80"/>
      <c r="FF87" s="80"/>
      <c r="FG87" s="80"/>
      <c r="FH87" s="80"/>
      <c r="FI87" s="80"/>
      <c r="FJ87" s="80"/>
      <c r="FK87" s="80"/>
      <c r="FL87" s="80"/>
      <c r="FM87" s="80"/>
      <c r="FN87" s="80"/>
      <c r="FO87" s="80"/>
      <c r="FP87" s="80"/>
      <c r="FQ87" s="80"/>
      <c r="FR87" s="80"/>
      <c r="FS87" s="80"/>
      <c r="FT87" s="80"/>
      <c r="FU87" s="80"/>
      <c r="FV87" s="80"/>
      <c r="FW87" s="80"/>
      <c r="FX87" s="80"/>
      <c r="FY87" s="80"/>
      <c r="FZ87" s="80"/>
      <c r="GA87" s="80"/>
      <c r="GB87" s="80"/>
      <c r="GC87" s="80"/>
      <c r="GD87" s="80"/>
      <c r="GE87" s="80"/>
      <c r="GF87" s="80"/>
      <c r="GG87" s="80"/>
      <c r="GH87" s="80"/>
      <c r="GI87" s="80"/>
      <c r="GJ87" s="80"/>
      <c r="GK87" s="80"/>
      <c r="GL87" s="80"/>
      <c r="GM87" s="80"/>
      <c r="GN87" s="80"/>
      <c r="GO87" s="80"/>
      <c r="GP87" s="80"/>
      <c r="GQ87" s="80"/>
      <c r="GR87" s="80"/>
      <c r="GS87" s="80"/>
      <c r="GT87" s="80"/>
      <c r="GU87" s="80"/>
      <c r="GV87" s="80"/>
      <c r="GW87" s="80"/>
      <c r="GX87" s="80"/>
      <c r="GY87" s="80"/>
      <c r="GZ87" s="80"/>
      <c r="HA87" s="80"/>
      <c r="HB87" s="80"/>
      <c r="HC87" s="80"/>
      <c r="HD87" s="80"/>
      <c r="HE87" s="80"/>
      <c r="HF87" s="80"/>
      <c r="HG87" s="80"/>
      <c r="HH87" s="80"/>
      <c r="HI87" s="80"/>
      <c r="HJ87" s="80"/>
      <c r="HK87" s="80"/>
      <c r="HL87" s="80"/>
      <c r="HM87" s="80"/>
      <c r="HN87" s="80"/>
      <c r="HO87" s="80"/>
      <c r="HP87" s="80"/>
      <c r="HQ87" s="80"/>
      <c r="HR87" s="80"/>
      <c r="HS87" s="80"/>
      <c r="HT87" s="80"/>
      <c r="HU87" s="80"/>
      <c r="HV87" s="80"/>
      <c r="HW87" s="80"/>
      <c r="HX87" s="80"/>
      <c r="HY87" s="80"/>
      <c r="HZ87" s="80"/>
      <c r="IA87" s="80"/>
      <c r="IB87" s="80"/>
      <c r="IC87" s="80"/>
      <c r="ID87" s="80"/>
      <c r="IE87" s="80"/>
      <c r="IF87" s="80"/>
      <c r="IG87" s="80"/>
      <c r="IH87" s="80"/>
      <c r="II87" s="80"/>
      <c r="IJ87" s="80"/>
      <c r="IK87" s="80"/>
      <c r="IL87" s="80"/>
      <c r="IM87" s="80"/>
      <c r="IN87" s="80"/>
      <c r="IO87" s="80"/>
      <c r="IP87" s="80"/>
      <c r="IQ87" s="80"/>
      <c r="IR87" s="80"/>
      <c r="IS87" s="80"/>
      <c r="IT87" s="80"/>
      <c r="IU87" s="80"/>
    </row>
    <row r="88" spans="1:255" s="14" customFormat="1" ht="27.75" customHeight="1">
      <c r="A88" s="63">
        <v>5</v>
      </c>
      <c r="B88" s="61" t="s">
        <v>132</v>
      </c>
      <c r="C88" s="63" t="s">
        <v>128</v>
      </c>
      <c r="D88" s="63"/>
      <c r="E88" s="64"/>
      <c r="F88" s="63"/>
      <c r="G88" s="63"/>
      <c r="H88" s="61" t="s">
        <v>133</v>
      </c>
      <c r="I88" s="80"/>
      <c r="J88" s="80"/>
      <c r="K88" s="80"/>
      <c r="L88" s="80"/>
      <c r="M88" s="80"/>
      <c r="N88" s="80"/>
      <c r="O88" s="80"/>
      <c r="P88" s="80"/>
      <c r="Q88" s="80"/>
      <c r="R88" s="80"/>
      <c r="S88" s="80"/>
      <c r="T88" s="80"/>
      <c r="U88" s="80"/>
      <c r="V88" s="80"/>
      <c r="W88" s="80"/>
      <c r="X88" s="80"/>
      <c r="Y88" s="80"/>
      <c r="Z88" s="80"/>
      <c r="AA88" s="80"/>
      <c r="AB88" s="80"/>
      <c r="AC88" s="80"/>
      <c r="AD88" s="80"/>
      <c r="AE88" s="80"/>
      <c r="AF88" s="80"/>
      <c r="AG88" s="80"/>
      <c r="AH88" s="80"/>
      <c r="AI88" s="80"/>
      <c r="AJ88" s="80"/>
      <c r="AK88" s="80"/>
      <c r="AL88" s="80"/>
      <c r="AM88" s="80"/>
      <c r="AN88" s="80"/>
      <c r="AO88" s="80"/>
      <c r="AP88" s="80"/>
      <c r="AQ88" s="80"/>
      <c r="AR88" s="80"/>
      <c r="AS88" s="80"/>
      <c r="AT88" s="80"/>
      <c r="AU88" s="80"/>
      <c r="AV88" s="80"/>
      <c r="AW88" s="80"/>
      <c r="AX88" s="80"/>
      <c r="AY88" s="80"/>
      <c r="AZ88" s="80"/>
      <c r="BA88" s="80"/>
      <c r="BB88" s="80"/>
      <c r="BC88" s="80"/>
      <c r="BD88" s="80"/>
      <c r="BE88" s="80"/>
      <c r="BF88" s="80"/>
      <c r="BG88" s="80"/>
      <c r="BH88" s="80"/>
      <c r="BI88" s="80"/>
      <c r="BJ88" s="80"/>
      <c r="BK88" s="80"/>
      <c r="BL88" s="80"/>
      <c r="BM88" s="80"/>
      <c r="BN88" s="80"/>
      <c r="BO88" s="80"/>
      <c r="BP88" s="80"/>
      <c r="BQ88" s="80"/>
      <c r="BR88" s="80"/>
      <c r="BS88" s="80"/>
      <c r="BT88" s="80"/>
      <c r="BU88" s="80"/>
      <c r="BV88" s="80"/>
      <c r="BW88" s="80"/>
      <c r="BX88" s="80"/>
      <c r="BY88" s="80"/>
      <c r="BZ88" s="80"/>
      <c r="CA88" s="80"/>
      <c r="CB88" s="80"/>
      <c r="CC88" s="80"/>
      <c r="CD88" s="80"/>
      <c r="CE88" s="80"/>
      <c r="CF88" s="80"/>
      <c r="CG88" s="80"/>
      <c r="CH88" s="80"/>
      <c r="CI88" s="80"/>
      <c r="CJ88" s="80"/>
      <c r="CK88" s="80"/>
      <c r="CL88" s="80"/>
      <c r="CM88" s="80"/>
      <c r="CN88" s="80"/>
      <c r="CO88" s="80"/>
      <c r="CP88" s="80"/>
      <c r="CQ88" s="80"/>
      <c r="CR88" s="80"/>
      <c r="CS88" s="80"/>
      <c r="CT88" s="80"/>
      <c r="CU88" s="80"/>
      <c r="CV88" s="80"/>
      <c r="CW88" s="80"/>
      <c r="CX88" s="80"/>
      <c r="CY88" s="80"/>
      <c r="CZ88" s="80"/>
      <c r="DA88" s="80"/>
      <c r="DB88" s="80"/>
      <c r="DC88" s="80"/>
      <c r="DD88" s="80"/>
      <c r="DE88" s="80"/>
      <c r="DF88" s="80"/>
      <c r="DG88" s="80"/>
      <c r="DH88" s="80"/>
      <c r="DI88" s="80"/>
      <c r="DJ88" s="80"/>
      <c r="DK88" s="80"/>
      <c r="DL88" s="80"/>
      <c r="DM88" s="80"/>
      <c r="DN88" s="80"/>
      <c r="DO88" s="80"/>
      <c r="DP88" s="80"/>
      <c r="DQ88" s="80"/>
      <c r="DR88" s="80"/>
      <c r="DS88" s="80"/>
      <c r="DT88" s="80"/>
      <c r="DU88" s="80"/>
      <c r="DV88" s="80"/>
      <c r="DW88" s="80"/>
      <c r="DX88" s="80"/>
      <c r="DY88" s="80"/>
      <c r="DZ88" s="80"/>
      <c r="EA88" s="80"/>
      <c r="EB88" s="80"/>
      <c r="EC88" s="80"/>
      <c r="ED88" s="80"/>
      <c r="EE88" s="80"/>
      <c r="EF88" s="80"/>
      <c r="EG88" s="80"/>
      <c r="EH88" s="80"/>
      <c r="EI88" s="80"/>
      <c r="EJ88" s="80"/>
      <c r="EK88" s="80"/>
      <c r="EL88" s="80"/>
      <c r="EM88" s="80"/>
      <c r="EN88" s="80"/>
      <c r="EO88" s="80"/>
      <c r="EP88" s="80"/>
      <c r="EQ88" s="80"/>
      <c r="ER88" s="80"/>
      <c r="ES88" s="80"/>
      <c r="ET88" s="80"/>
      <c r="EU88" s="80"/>
      <c r="EV88" s="80"/>
      <c r="EW88" s="80"/>
      <c r="EX88" s="80"/>
      <c r="EY88" s="80"/>
      <c r="EZ88" s="80"/>
      <c r="FA88" s="80"/>
      <c r="FB88" s="80"/>
      <c r="FC88" s="80"/>
      <c r="FD88" s="80"/>
      <c r="FE88" s="80"/>
      <c r="FF88" s="80"/>
      <c r="FG88" s="80"/>
      <c r="FH88" s="80"/>
      <c r="FI88" s="80"/>
      <c r="FJ88" s="80"/>
      <c r="FK88" s="80"/>
      <c r="FL88" s="80"/>
      <c r="FM88" s="80"/>
      <c r="FN88" s="80"/>
      <c r="FO88" s="80"/>
      <c r="FP88" s="80"/>
      <c r="FQ88" s="80"/>
      <c r="FR88" s="80"/>
      <c r="FS88" s="80"/>
      <c r="FT88" s="80"/>
      <c r="FU88" s="80"/>
      <c r="FV88" s="80"/>
      <c r="FW88" s="80"/>
      <c r="FX88" s="80"/>
      <c r="FY88" s="80"/>
      <c r="FZ88" s="80"/>
      <c r="GA88" s="80"/>
      <c r="GB88" s="80"/>
      <c r="GC88" s="80"/>
      <c r="GD88" s="80"/>
      <c r="GE88" s="80"/>
      <c r="GF88" s="80"/>
      <c r="GG88" s="80"/>
      <c r="GH88" s="80"/>
      <c r="GI88" s="80"/>
      <c r="GJ88" s="80"/>
      <c r="GK88" s="80"/>
      <c r="GL88" s="80"/>
      <c r="GM88" s="80"/>
      <c r="GN88" s="80"/>
      <c r="GO88" s="80"/>
      <c r="GP88" s="80"/>
      <c r="GQ88" s="80"/>
      <c r="GR88" s="80"/>
      <c r="GS88" s="80"/>
      <c r="GT88" s="80"/>
      <c r="GU88" s="80"/>
      <c r="GV88" s="80"/>
      <c r="GW88" s="80"/>
      <c r="GX88" s="80"/>
      <c r="GY88" s="80"/>
      <c r="GZ88" s="80"/>
      <c r="HA88" s="80"/>
      <c r="HB88" s="80"/>
      <c r="HC88" s="80"/>
      <c r="HD88" s="80"/>
      <c r="HE88" s="80"/>
      <c r="HF88" s="80"/>
      <c r="HG88" s="80"/>
      <c r="HH88" s="80"/>
      <c r="HI88" s="80"/>
      <c r="HJ88" s="80"/>
      <c r="HK88" s="80"/>
      <c r="HL88" s="80"/>
      <c r="HM88" s="80"/>
      <c r="HN88" s="80"/>
      <c r="HO88" s="80"/>
      <c r="HP88" s="80"/>
      <c r="HQ88" s="80"/>
      <c r="HR88" s="80"/>
      <c r="HS88" s="80"/>
      <c r="HT88" s="80"/>
      <c r="HU88" s="80"/>
      <c r="HV88" s="80"/>
      <c r="HW88" s="80"/>
      <c r="HX88" s="80"/>
      <c r="HY88" s="80"/>
      <c r="HZ88" s="80"/>
      <c r="IA88" s="80"/>
      <c r="IB88" s="80"/>
      <c r="IC88" s="80"/>
      <c r="ID88" s="80"/>
      <c r="IE88" s="80"/>
      <c r="IF88" s="80"/>
      <c r="IG88" s="80"/>
      <c r="IH88" s="80"/>
      <c r="II88" s="80"/>
      <c r="IJ88" s="80"/>
      <c r="IK88" s="80"/>
      <c r="IL88" s="80"/>
      <c r="IM88" s="80"/>
      <c r="IN88" s="80"/>
      <c r="IO88" s="80"/>
      <c r="IP88" s="80"/>
      <c r="IQ88" s="80"/>
      <c r="IR88" s="80"/>
      <c r="IS88" s="80"/>
      <c r="IT88" s="80"/>
      <c r="IU88" s="80"/>
    </row>
    <row r="89" spans="1:8" s="14" customFormat="1" ht="27.75" customHeight="1">
      <c r="A89" s="63">
        <v>6</v>
      </c>
      <c r="B89" s="61" t="s">
        <v>134</v>
      </c>
      <c r="C89" s="63" t="s">
        <v>135</v>
      </c>
      <c r="D89" s="63" t="s">
        <v>104</v>
      </c>
      <c r="E89" s="64">
        <v>0</v>
      </c>
      <c r="F89" s="43">
        <v>25</v>
      </c>
      <c r="G89" s="63">
        <f aca="true" t="shared" si="9" ref="G89:G93">F89*E89</f>
        <v>0</v>
      </c>
      <c r="H89" s="61" t="s">
        <v>136</v>
      </c>
    </row>
    <row r="90" spans="1:8" s="14" customFormat="1" ht="27.75" customHeight="1">
      <c r="A90" s="63">
        <v>7</v>
      </c>
      <c r="B90" s="61" t="s">
        <v>137</v>
      </c>
      <c r="C90" s="63" t="s">
        <v>138</v>
      </c>
      <c r="D90" s="63" t="s">
        <v>104</v>
      </c>
      <c r="E90" s="64">
        <v>0</v>
      </c>
      <c r="F90" s="43">
        <v>35</v>
      </c>
      <c r="G90" s="63">
        <f t="shared" si="9"/>
        <v>0</v>
      </c>
      <c r="H90" s="61" t="s">
        <v>136</v>
      </c>
    </row>
    <row r="91" spans="1:8" s="14" customFormat="1" ht="27.75" customHeight="1">
      <c r="A91" s="63">
        <v>8</v>
      </c>
      <c r="B91" s="61" t="s">
        <v>139</v>
      </c>
      <c r="C91" s="63" t="s">
        <v>138</v>
      </c>
      <c r="D91" s="63" t="s">
        <v>104</v>
      </c>
      <c r="E91" s="64">
        <v>0</v>
      </c>
      <c r="F91" s="43">
        <v>38</v>
      </c>
      <c r="G91" s="63">
        <f t="shared" si="9"/>
        <v>0</v>
      </c>
      <c r="H91" s="61" t="s">
        <v>140</v>
      </c>
    </row>
    <row r="92" spans="1:8" s="14" customFormat="1" ht="27.75" customHeight="1">
      <c r="A92" s="63">
        <v>9</v>
      </c>
      <c r="B92" s="61" t="s">
        <v>141</v>
      </c>
      <c r="C92" s="63" t="s">
        <v>138</v>
      </c>
      <c r="D92" s="63" t="s">
        <v>104</v>
      </c>
      <c r="E92" s="64">
        <v>0</v>
      </c>
      <c r="F92" s="43">
        <v>30</v>
      </c>
      <c r="G92" s="63">
        <f t="shared" si="9"/>
        <v>0</v>
      </c>
      <c r="H92" s="61" t="s">
        <v>136</v>
      </c>
    </row>
    <row r="93" spans="1:8" s="14" customFormat="1" ht="27.75" customHeight="1">
      <c r="A93" s="63">
        <v>10</v>
      </c>
      <c r="B93" s="61" t="s">
        <v>142</v>
      </c>
      <c r="C93" s="63" t="s">
        <v>138</v>
      </c>
      <c r="D93" s="63" t="s">
        <v>104</v>
      </c>
      <c r="E93" s="64">
        <v>0</v>
      </c>
      <c r="F93" s="43">
        <v>40</v>
      </c>
      <c r="G93" s="63">
        <f t="shared" si="9"/>
        <v>0</v>
      </c>
      <c r="H93" s="61" t="s">
        <v>143</v>
      </c>
    </row>
    <row r="94" spans="1:8" s="13" customFormat="1" ht="27.75" customHeight="1">
      <c r="A94" s="68"/>
      <c r="B94" s="37" t="s">
        <v>48</v>
      </c>
      <c r="C94" s="68"/>
      <c r="D94" s="68"/>
      <c r="E94" s="68"/>
      <c r="F94" s="68"/>
      <c r="G94" s="69">
        <f>95.67*135</f>
        <v>12915.45</v>
      </c>
      <c r="H94" s="70"/>
    </row>
    <row r="95" spans="1:9" s="15" customFormat="1" ht="30" customHeight="1">
      <c r="A95" s="49" t="s">
        <v>144</v>
      </c>
      <c r="B95" s="50" t="s">
        <v>145</v>
      </c>
      <c r="C95" s="50"/>
      <c r="D95" s="50"/>
      <c r="E95" s="50"/>
      <c r="F95" s="50"/>
      <c r="G95" s="50"/>
      <c r="H95" s="50"/>
      <c r="I95" s="81"/>
    </row>
    <row r="96" spans="1:9" s="204" customFormat="1" ht="30" customHeight="1">
      <c r="A96" s="41">
        <v>1</v>
      </c>
      <c r="B96" s="39" t="s">
        <v>146</v>
      </c>
      <c r="C96" s="38"/>
      <c r="D96" s="63" t="s">
        <v>23</v>
      </c>
      <c r="E96" s="40">
        <v>5.7</v>
      </c>
      <c r="F96" s="38">
        <v>185</v>
      </c>
      <c r="G96" s="40">
        <f aca="true" t="shared" si="10" ref="G96:G107">E96*F96</f>
        <v>1054.5</v>
      </c>
      <c r="H96" s="39" t="s">
        <v>147</v>
      </c>
      <c r="I96" s="212"/>
    </row>
    <row r="97" spans="1:9" s="204" customFormat="1" ht="30" customHeight="1">
      <c r="A97" s="62"/>
      <c r="B97" s="39" t="s">
        <v>148</v>
      </c>
      <c r="C97" s="38"/>
      <c r="D97" s="63" t="s">
        <v>23</v>
      </c>
      <c r="E97" s="40">
        <v>5</v>
      </c>
      <c r="F97" s="38">
        <v>55</v>
      </c>
      <c r="G97" s="40">
        <f t="shared" si="10"/>
        <v>275</v>
      </c>
      <c r="H97" s="39" t="s">
        <v>147</v>
      </c>
      <c r="I97" s="212"/>
    </row>
    <row r="98" spans="1:9" s="204" customFormat="1" ht="30" customHeight="1">
      <c r="A98" s="62"/>
      <c r="B98" s="39" t="s">
        <v>149</v>
      </c>
      <c r="C98" s="38"/>
      <c r="D98" s="63" t="s">
        <v>23</v>
      </c>
      <c r="E98" s="40">
        <v>5.7</v>
      </c>
      <c r="F98" s="38">
        <v>380</v>
      </c>
      <c r="G98" s="40">
        <f t="shared" si="10"/>
        <v>2166</v>
      </c>
      <c r="H98" s="39" t="s">
        <v>147</v>
      </c>
      <c r="I98" s="212"/>
    </row>
    <row r="99" spans="1:9" s="204" customFormat="1" ht="30" customHeight="1">
      <c r="A99" s="62"/>
      <c r="B99" s="39" t="s">
        <v>150</v>
      </c>
      <c r="C99" s="38"/>
      <c r="D99" s="63" t="s">
        <v>23</v>
      </c>
      <c r="E99" s="40">
        <v>7</v>
      </c>
      <c r="F99" s="38">
        <v>165</v>
      </c>
      <c r="G99" s="40">
        <f t="shared" si="10"/>
        <v>1155</v>
      </c>
      <c r="H99" s="39" t="s">
        <v>147</v>
      </c>
      <c r="I99" s="212"/>
    </row>
    <row r="100" spans="1:9" s="204" customFormat="1" ht="30" customHeight="1">
      <c r="A100" s="62"/>
      <c r="B100" s="39" t="s">
        <v>151</v>
      </c>
      <c r="C100" s="38"/>
      <c r="D100" s="63" t="s">
        <v>61</v>
      </c>
      <c r="E100" s="40">
        <v>6</v>
      </c>
      <c r="F100" s="38">
        <v>120</v>
      </c>
      <c r="G100" s="40">
        <f t="shared" si="10"/>
        <v>720</v>
      </c>
      <c r="H100" s="39" t="s">
        <v>147</v>
      </c>
      <c r="I100" s="212"/>
    </row>
    <row r="101" spans="1:9" s="204" customFormat="1" ht="30" customHeight="1">
      <c r="A101" s="41">
        <v>2</v>
      </c>
      <c r="B101" s="39" t="s">
        <v>152</v>
      </c>
      <c r="C101" s="38"/>
      <c r="D101" s="38" t="s">
        <v>23</v>
      </c>
      <c r="E101" s="40">
        <v>8</v>
      </c>
      <c r="F101" s="38">
        <v>460</v>
      </c>
      <c r="G101" s="40">
        <f t="shared" si="10"/>
        <v>3680</v>
      </c>
      <c r="H101" s="39" t="s">
        <v>147</v>
      </c>
      <c r="I101" s="212"/>
    </row>
    <row r="102" spans="1:9" s="204" customFormat="1" ht="30" customHeight="1">
      <c r="A102" s="62"/>
      <c r="B102" s="39" t="s">
        <v>153</v>
      </c>
      <c r="C102" s="38"/>
      <c r="D102" s="38" t="s">
        <v>23</v>
      </c>
      <c r="E102" s="40">
        <v>2.5</v>
      </c>
      <c r="F102" s="38">
        <v>165</v>
      </c>
      <c r="G102" s="40">
        <f t="shared" si="10"/>
        <v>412.5</v>
      </c>
      <c r="H102" s="39" t="s">
        <v>147</v>
      </c>
      <c r="I102" s="212"/>
    </row>
    <row r="103" spans="1:9" s="204" customFormat="1" ht="30" customHeight="1">
      <c r="A103" s="62"/>
      <c r="B103" s="39" t="s">
        <v>154</v>
      </c>
      <c r="C103" s="38"/>
      <c r="D103" s="38" t="s">
        <v>23</v>
      </c>
      <c r="E103" s="40">
        <v>11</v>
      </c>
      <c r="F103" s="38">
        <v>125</v>
      </c>
      <c r="G103" s="40">
        <f t="shared" si="10"/>
        <v>1375</v>
      </c>
      <c r="H103" s="39" t="s">
        <v>147</v>
      </c>
      <c r="I103" s="212"/>
    </row>
    <row r="104" spans="1:9" s="204" customFormat="1" ht="30" customHeight="1">
      <c r="A104" s="62"/>
      <c r="B104" s="39" t="s">
        <v>155</v>
      </c>
      <c r="C104" s="38"/>
      <c r="D104" s="38" t="s">
        <v>23</v>
      </c>
      <c r="E104" s="40">
        <v>2</v>
      </c>
      <c r="F104" s="38">
        <v>550</v>
      </c>
      <c r="G104" s="40">
        <f t="shared" si="10"/>
        <v>1100</v>
      </c>
      <c r="H104" s="39" t="s">
        <v>147</v>
      </c>
      <c r="I104" s="212"/>
    </row>
    <row r="105" spans="1:9" s="204" customFormat="1" ht="30" customHeight="1">
      <c r="A105" s="41">
        <v>3</v>
      </c>
      <c r="B105" s="39" t="s">
        <v>156</v>
      </c>
      <c r="C105" s="38"/>
      <c r="D105" s="63" t="s">
        <v>23</v>
      </c>
      <c r="E105" s="40">
        <v>4.2</v>
      </c>
      <c r="F105" s="38">
        <v>185</v>
      </c>
      <c r="G105" s="40">
        <f t="shared" si="10"/>
        <v>777</v>
      </c>
      <c r="H105" s="39" t="s">
        <v>147</v>
      </c>
      <c r="I105" s="212"/>
    </row>
    <row r="106" spans="1:9" s="204" customFormat="1" ht="30" customHeight="1">
      <c r="A106" s="62"/>
      <c r="B106" s="39" t="s">
        <v>148</v>
      </c>
      <c r="C106" s="38"/>
      <c r="D106" s="63" t="s">
        <v>23</v>
      </c>
      <c r="E106" s="40">
        <v>5</v>
      </c>
      <c r="F106" s="38">
        <v>55</v>
      </c>
      <c r="G106" s="40">
        <f t="shared" si="10"/>
        <v>275</v>
      </c>
      <c r="H106" s="39" t="s">
        <v>147</v>
      </c>
      <c r="I106" s="212"/>
    </row>
    <row r="107" spans="1:9" s="204" customFormat="1" ht="30" customHeight="1">
      <c r="A107" s="62"/>
      <c r="B107" s="39" t="s">
        <v>149</v>
      </c>
      <c r="C107" s="38"/>
      <c r="D107" s="63" t="s">
        <v>23</v>
      </c>
      <c r="E107" s="40">
        <v>4.2</v>
      </c>
      <c r="F107" s="38">
        <v>380</v>
      </c>
      <c r="G107" s="40">
        <f t="shared" si="10"/>
        <v>1596</v>
      </c>
      <c r="H107" s="39" t="s">
        <v>147</v>
      </c>
      <c r="I107" s="212"/>
    </row>
    <row r="108" spans="1:9" s="6" customFormat="1" ht="30" customHeight="1">
      <c r="A108" s="37"/>
      <c r="B108" s="37" t="s">
        <v>48</v>
      </c>
      <c r="C108" s="37"/>
      <c r="D108" s="37"/>
      <c r="E108" s="37"/>
      <c r="F108" s="37"/>
      <c r="G108" s="48">
        <f>SUM(G96:G107)</f>
        <v>14586</v>
      </c>
      <c r="H108" s="51"/>
      <c r="I108" s="56"/>
    </row>
    <row r="109" spans="1:9" s="15" customFormat="1" ht="30" customHeight="1">
      <c r="A109" s="49" t="s">
        <v>157</v>
      </c>
      <c r="B109" s="50" t="s">
        <v>158</v>
      </c>
      <c r="C109" s="50"/>
      <c r="D109" s="50"/>
      <c r="E109" s="50"/>
      <c r="F109" s="50"/>
      <c r="G109" s="50"/>
      <c r="H109" s="50"/>
      <c r="I109" s="81"/>
    </row>
    <row r="110" spans="1:8" s="14" customFormat="1" ht="27.75" customHeight="1">
      <c r="A110" s="63">
        <v>1</v>
      </c>
      <c r="B110" s="61" t="s">
        <v>159</v>
      </c>
      <c r="C110" s="63" t="s">
        <v>160</v>
      </c>
      <c r="D110" s="63" t="s">
        <v>23</v>
      </c>
      <c r="E110" s="64">
        <v>95.67</v>
      </c>
      <c r="F110" s="63">
        <v>12</v>
      </c>
      <c r="G110" s="65">
        <f aca="true" t="shared" si="11" ref="G110:G113">E110*F110</f>
        <v>1148.04</v>
      </c>
      <c r="H110" s="61" t="s">
        <v>161</v>
      </c>
    </row>
    <row r="111" spans="1:8" s="14" customFormat="1" ht="27.75" customHeight="1">
      <c r="A111" s="63">
        <v>2</v>
      </c>
      <c r="B111" s="61" t="s">
        <v>162</v>
      </c>
      <c r="C111" s="63"/>
      <c r="D111" s="63" t="s">
        <v>23</v>
      </c>
      <c r="E111" s="64">
        <v>60</v>
      </c>
      <c r="F111" s="63">
        <v>15</v>
      </c>
      <c r="G111" s="65">
        <f t="shared" si="11"/>
        <v>900</v>
      </c>
      <c r="H111" s="61" t="s">
        <v>163</v>
      </c>
    </row>
    <row r="112" spans="1:8" s="14" customFormat="1" ht="27.75" customHeight="1">
      <c r="A112" s="63">
        <v>3</v>
      </c>
      <c r="B112" s="61" t="s">
        <v>164</v>
      </c>
      <c r="C112" s="63"/>
      <c r="D112" s="63" t="s">
        <v>23</v>
      </c>
      <c r="E112" s="64">
        <v>95.67</v>
      </c>
      <c r="F112" s="63">
        <v>6</v>
      </c>
      <c r="G112" s="65">
        <f t="shared" si="11"/>
        <v>574.02</v>
      </c>
      <c r="H112" s="61" t="s">
        <v>165</v>
      </c>
    </row>
    <row r="113" spans="1:8" s="14" customFormat="1" ht="27.75" customHeight="1">
      <c r="A113" s="63">
        <v>4</v>
      </c>
      <c r="B113" s="61" t="s">
        <v>166</v>
      </c>
      <c r="C113" s="63" t="s">
        <v>167</v>
      </c>
      <c r="D113" s="63" t="s">
        <v>23</v>
      </c>
      <c r="E113" s="64">
        <v>95.67</v>
      </c>
      <c r="F113" s="63">
        <v>15</v>
      </c>
      <c r="G113" s="65">
        <f t="shared" si="11"/>
        <v>1435.05</v>
      </c>
      <c r="H113" s="61" t="s">
        <v>168</v>
      </c>
    </row>
    <row r="114" spans="1:9" s="6" customFormat="1" ht="30" customHeight="1">
      <c r="A114" s="37"/>
      <c r="B114" s="37" t="s">
        <v>48</v>
      </c>
      <c r="C114" s="37"/>
      <c r="D114" s="37"/>
      <c r="E114" s="37"/>
      <c r="F114" s="37"/>
      <c r="G114" s="48">
        <f>SUM(G110:G113)</f>
        <v>4057.1099999999997</v>
      </c>
      <c r="H114" s="51"/>
      <c r="I114" s="56"/>
    </row>
    <row r="115" spans="1:255" s="16" customFormat="1" ht="27.75" customHeight="1">
      <c r="A115" s="68" t="s">
        <v>169</v>
      </c>
      <c r="B115" s="71" t="s">
        <v>170</v>
      </c>
      <c r="C115" s="72"/>
      <c r="D115" s="72"/>
      <c r="E115" s="72"/>
      <c r="F115" s="72"/>
      <c r="G115" s="69">
        <f>G114+G108+G94+G81+G71+G62+G51+G42+G33+G23</f>
        <v>66802.1075</v>
      </c>
      <c r="H115" s="61"/>
      <c r="I115" s="80"/>
      <c r="J115" s="80"/>
      <c r="K115" s="80"/>
      <c r="L115" s="80"/>
      <c r="M115" s="80"/>
      <c r="N115" s="80"/>
      <c r="O115" s="80"/>
      <c r="P115" s="80"/>
      <c r="Q115" s="80"/>
      <c r="R115" s="80"/>
      <c r="S115" s="80"/>
      <c r="T115" s="80"/>
      <c r="U115" s="80"/>
      <c r="V115" s="80"/>
      <c r="W115" s="80"/>
      <c r="X115" s="80"/>
      <c r="Y115" s="80"/>
      <c r="Z115" s="80"/>
      <c r="AA115" s="80"/>
      <c r="AB115" s="80"/>
      <c r="AC115" s="80"/>
      <c r="AD115" s="80"/>
      <c r="AE115" s="80"/>
      <c r="AF115" s="80"/>
      <c r="AG115" s="80"/>
      <c r="AH115" s="80"/>
      <c r="AI115" s="80"/>
      <c r="AJ115" s="80"/>
      <c r="AK115" s="80"/>
      <c r="AL115" s="80"/>
      <c r="AM115" s="80"/>
      <c r="AN115" s="80"/>
      <c r="AO115" s="80"/>
      <c r="AP115" s="80"/>
      <c r="AQ115" s="80"/>
      <c r="AR115" s="80"/>
      <c r="AS115" s="80"/>
      <c r="AT115" s="80"/>
      <c r="AU115" s="80"/>
      <c r="AV115" s="80"/>
      <c r="AW115" s="80"/>
      <c r="AX115" s="80"/>
      <c r="AY115" s="80"/>
      <c r="AZ115" s="80"/>
      <c r="BA115" s="80"/>
      <c r="BB115" s="80"/>
      <c r="BC115" s="80"/>
      <c r="BD115" s="80"/>
      <c r="BE115" s="80"/>
      <c r="BF115" s="80"/>
      <c r="BG115" s="80"/>
      <c r="BH115" s="80"/>
      <c r="BI115" s="80"/>
      <c r="BJ115" s="80"/>
      <c r="BK115" s="80"/>
      <c r="BL115" s="80"/>
      <c r="BM115" s="80"/>
      <c r="BN115" s="80"/>
      <c r="BO115" s="80"/>
      <c r="BP115" s="80"/>
      <c r="BQ115" s="80"/>
      <c r="BR115" s="80"/>
      <c r="BS115" s="80"/>
      <c r="BT115" s="80"/>
      <c r="BU115" s="80"/>
      <c r="BV115" s="80"/>
      <c r="BW115" s="80"/>
      <c r="BX115" s="80"/>
      <c r="BY115" s="80"/>
      <c r="BZ115" s="80"/>
      <c r="CA115" s="80"/>
      <c r="CB115" s="80"/>
      <c r="CC115" s="80"/>
      <c r="CD115" s="80"/>
      <c r="CE115" s="80"/>
      <c r="CF115" s="80"/>
      <c r="CG115" s="80"/>
      <c r="CH115" s="80"/>
      <c r="CI115" s="80"/>
      <c r="CJ115" s="80"/>
      <c r="CK115" s="80"/>
      <c r="CL115" s="80"/>
      <c r="CM115" s="80"/>
      <c r="CN115" s="80"/>
      <c r="CO115" s="80"/>
      <c r="CP115" s="80"/>
      <c r="CQ115" s="80"/>
      <c r="CR115" s="80"/>
      <c r="CS115" s="80"/>
      <c r="CT115" s="80"/>
      <c r="CU115" s="80"/>
      <c r="CV115" s="80"/>
      <c r="CW115" s="80"/>
      <c r="CX115" s="80"/>
      <c r="CY115" s="80"/>
      <c r="CZ115" s="80"/>
      <c r="DA115" s="80"/>
      <c r="DB115" s="80"/>
      <c r="DC115" s="80"/>
      <c r="DD115" s="80"/>
      <c r="DE115" s="80"/>
      <c r="DF115" s="80"/>
      <c r="DG115" s="80"/>
      <c r="DH115" s="80"/>
      <c r="DI115" s="80"/>
      <c r="DJ115" s="80"/>
      <c r="DK115" s="80"/>
      <c r="DL115" s="80"/>
      <c r="DM115" s="80"/>
      <c r="DN115" s="80"/>
      <c r="DO115" s="80"/>
      <c r="DP115" s="80"/>
      <c r="DQ115" s="80"/>
      <c r="DR115" s="80"/>
      <c r="DS115" s="80"/>
      <c r="DT115" s="80"/>
      <c r="DU115" s="80"/>
      <c r="DV115" s="80"/>
      <c r="DW115" s="80"/>
      <c r="DX115" s="80"/>
      <c r="DY115" s="80"/>
      <c r="DZ115" s="80"/>
      <c r="EA115" s="80"/>
      <c r="EB115" s="80"/>
      <c r="EC115" s="80"/>
      <c r="ED115" s="80"/>
      <c r="EE115" s="80"/>
      <c r="EF115" s="80"/>
      <c r="EG115" s="80"/>
      <c r="EH115" s="80"/>
      <c r="EI115" s="80"/>
      <c r="EJ115" s="80"/>
      <c r="EK115" s="80"/>
      <c r="EL115" s="80"/>
      <c r="EM115" s="80"/>
      <c r="EN115" s="80"/>
      <c r="EO115" s="80"/>
      <c r="EP115" s="80"/>
      <c r="EQ115" s="80"/>
      <c r="ER115" s="80"/>
      <c r="ES115" s="80"/>
      <c r="ET115" s="80"/>
      <c r="EU115" s="80"/>
      <c r="EV115" s="80"/>
      <c r="EW115" s="80"/>
      <c r="EX115" s="80"/>
      <c r="EY115" s="80"/>
      <c r="EZ115" s="80"/>
      <c r="FA115" s="80"/>
      <c r="FB115" s="80"/>
      <c r="FC115" s="80"/>
      <c r="FD115" s="80"/>
      <c r="FE115" s="80"/>
      <c r="FF115" s="80"/>
      <c r="FG115" s="80"/>
      <c r="FH115" s="80"/>
      <c r="FI115" s="80"/>
      <c r="FJ115" s="80"/>
      <c r="FK115" s="80"/>
      <c r="FL115" s="80"/>
      <c r="FM115" s="80"/>
      <c r="FN115" s="80"/>
      <c r="FO115" s="80"/>
      <c r="FP115" s="80"/>
      <c r="FQ115" s="80"/>
      <c r="FR115" s="80"/>
      <c r="FS115" s="80"/>
      <c r="FT115" s="80"/>
      <c r="FU115" s="80"/>
      <c r="FV115" s="80"/>
      <c r="FW115" s="80"/>
      <c r="FX115" s="80"/>
      <c r="FY115" s="80"/>
      <c r="FZ115" s="80"/>
      <c r="GA115" s="80"/>
      <c r="GB115" s="80"/>
      <c r="GC115" s="80"/>
      <c r="GD115" s="80"/>
      <c r="GE115" s="80"/>
      <c r="GF115" s="80"/>
      <c r="GG115" s="80"/>
      <c r="GH115" s="80"/>
      <c r="GI115" s="80"/>
      <c r="GJ115" s="80"/>
      <c r="GK115" s="80"/>
      <c r="GL115" s="80"/>
      <c r="GM115" s="80"/>
      <c r="GN115" s="80"/>
      <c r="GO115" s="80"/>
      <c r="GP115" s="80"/>
      <c r="GQ115" s="80"/>
      <c r="GR115" s="80"/>
      <c r="GS115" s="80"/>
      <c r="GT115" s="80"/>
      <c r="GU115" s="80"/>
      <c r="GV115" s="80"/>
      <c r="GW115" s="80"/>
      <c r="GX115" s="80"/>
      <c r="GY115" s="80"/>
      <c r="GZ115" s="80"/>
      <c r="HA115" s="80"/>
      <c r="HB115" s="80"/>
      <c r="HC115" s="80"/>
      <c r="HD115" s="80"/>
      <c r="HE115" s="80"/>
      <c r="HF115" s="80"/>
      <c r="HG115" s="80"/>
      <c r="HH115" s="80"/>
      <c r="HI115" s="80"/>
      <c r="HJ115" s="80"/>
      <c r="HK115" s="80"/>
      <c r="HL115" s="80"/>
      <c r="HM115" s="80"/>
      <c r="HN115" s="80"/>
      <c r="HO115" s="80"/>
      <c r="HP115" s="80"/>
      <c r="HQ115" s="80"/>
      <c r="HR115" s="80"/>
      <c r="HS115" s="80"/>
      <c r="HT115" s="80"/>
      <c r="HU115" s="80"/>
      <c r="HV115" s="80"/>
      <c r="HW115" s="80"/>
      <c r="HX115" s="80"/>
      <c r="HY115" s="80"/>
      <c r="HZ115" s="80"/>
      <c r="IA115" s="80"/>
      <c r="IB115" s="80"/>
      <c r="IC115" s="80"/>
      <c r="ID115" s="80"/>
      <c r="IE115" s="80"/>
      <c r="IF115" s="80"/>
      <c r="IG115" s="80"/>
      <c r="IH115" s="80"/>
      <c r="II115" s="80"/>
      <c r="IJ115" s="80"/>
      <c r="IK115" s="80"/>
      <c r="IL115" s="80"/>
      <c r="IM115" s="80"/>
      <c r="IN115" s="80"/>
      <c r="IO115" s="80"/>
      <c r="IP115" s="80"/>
      <c r="IQ115" s="80"/>
      <c r="IR115" s="80"/>
      <c r="IS115" s="80"/>
      <c r="IT115" s="80"/>
      <c r="IU115" s="80"/>
    </row>
    <row r="116" spans="1:255" s="16" customFormat="1" ht="31.5" customHeight="1">
      <c r="A116" s="68" t="s">
        <v>171</v>
      </c>
      <c r="B116" s="71" t="s">
        <v>172</v>
      </c>
      <c r="C116" s="73" t="s">
        <v>173</v>
      </c>
      <c r="D116" s="73"/>
      <c r="E116" s="73"/>
      <c r="F116" s="73"/>
      <c r="G116" s="69">
        <f>G115*0.06</f>
        <v>4008.1264499999997</v>
      </c>
      <c r="H116" s="45" t="s">
        <v>174</v>
      </c>
      <c r="I116" s="80"/>
      <c r="J116" s="80"/>
      <c r="K116" s="80"/>
      <c r="L116" s="80"/>
      <c r="M116" s="80"/>
      <c r="N116" s="80"/>
      <c r="O116" s="80"/>
      <c r="P116" s="80"/>
      <c r="Q116" s="80"/>
      <c r="R116" s="80"/>
      <c r="S116" s="80"/>
      <c r="T116" s="80"/>
      <c r="U116" s="80"/>
      <c r="V116" s="80"/>
      <c r="W116" s="80"/>
      <c r="X116" s="80"/>
      <c r="Y116" s="80"/>
      <c r="Z116" s="80"/>
      <c r="AA116" s="80"/>
      <c r="AB116" s="80"/>
      <c r="AC116" s="80"/>
      <c r="AD116" s="80"/>
      <c r="AE116" s="80"/>
      <c r="AF116" s="80"/>
      <c r="AG116" s="80"/>
      <c r="AH116" s="80"/>
      <c r="AI116" s="80"/>
      <c r="AJ116" s="80"/>
      <c r="AK116" s="80"/>
      <c r="AL116" s="80"/>
      <c r="AM116" s="80"/>
      <c r="AN116" s="80"/>
      <c r="AO116" s="80"/>
      <c r="AP116" s="80"/>
      <c r="AQ116" s="80"/>
      <c r="AR116" s="80"/>
      <c r="AS116" s="80"/>
      <c r="AT116" s="80"/>
      <c r="AU116" s="80"/>
      <c r="AV116" s="80"/>
      <c r="AW116" s="80"/>
      <c r="AX116" s="80"/>
      <c r="AY116" s="80"/>
      <c r="AZ116" s="80"/>
      <c r="BA116" s="80"/>
      <c r="BB116" s="80"/>
      <c r="BC116" s="80"/>
      <c r="BD116" s="80"/>
      <c r="BE116" s="80"/>
      <c r="BF116" s="80"/>
      <c r="BG116" s="80"/>
      <c r="BH116" s="80"/>
      <c r="BI116" s="80"/>
      <c r="BJ116" s="80"/>
      <c r="BK116" s="80"/>
      <c r="BL116" s="80"/>
      <c r="BM116" s="80"/>
      <c r="BN116" s="80"/>
      <c r="BO116" s="80"/>
      <c r="BP116" s="80"/>
      <c r="BQ116" s="80"/>
      <c r="BR116" s="80"/>
      <c r="BS116" s="80"/>
      <c r="BT116" s="80"/>
      <c r="BU116" s="80"/>
      <c r="BV116" s="80"/>
      <c r="BW116" s="80"/>
      <c r="BX116" s="80"/>
      <c r="BY116" s="80"/>
      <c r="BZ116" s="80"/>
      <c r="CA116" s="80"/>
      <c r="CB116" s="80"/>
      <c r="CC116" s="80"/>
      <c r="CD116" s="80"/>
      <c r="CE116" s="80"/>
      <c r="CF116" s="80"/>
      <c r="CG116" s="80"/>
      <c r="CH116" s="80"/>
      <c r="CI116" s="80"/>
      <c r="CJ116" s="80"/>
      <c r="CK116" s="80"/>
      <c r="CL116" s="80"/>
      <c r="CM116" s="80"/>
      <c r="CN116" s="80"/>
      <c r="CO116" s="80"/>
      <c r="CP116" s="80"/>
      <c r="CQ116" s="80"/>
      <c r="CR116" s="80"/>
      <c r="CS116" s="80"/>
      <c r="CT116" s="80"/>
      <c r="CU116" s="80"/>
      <c r="CV116" s="80"/>
      <c r="CW116" s="80"/>
      <c r="CX116" s="80"/>
      <c r="CY116" s="80"/>
      <c r="CZ116" s="80"/>
      <c r="DA116" s="80"/>
      <c r="DB116" s="80"/>
      <c r="DC116" s="80"/>
      <c r="DD116" s="80"/>
      <c r="DE116" s="80"/>
      <c r="DF116" s="80"/>
      <c r="DG116" s="80"/>
      <c r="DH116" s="80"/>
      <c r="DI116" s="80"/>
      <c r="DJ116" s="80"/>
      <c r="DK116" s="80"/>
      <c r="DL116" s="80"/>
      <c r="DM116" s="80"/>
      <c r="DN116" s="80"/>
      <c r="DO116" s="80"/>
      <c r="DP116" s="80"/>
      <c r="DQ116" s="80"/>
      <c r="DR116" s="80"/>
      <c r="DS116" s="80"/>
      <c r="DT116" s="80"/>
      <c r="DU116" s="80"/>
      <c r="DV116" s="80"/>
      <c r="DW116" s="80"/>
      <c r="DX116" s="80"/>
      <c r="DY116" s="80"/>
      <c r="DZ116" s="80"/>
      <c r="EA116" s="80"/>
      <c r="EB116" s="80"/>
      <c r="EC116" s="80"/>
      <c r="ED116" s="80"/>
      <c r="EE116" s="80"/>
      <c r="EF116" s="80"/>
      <c r="EG116" s="80"/>
      <c r="EH116" s="80"/>
      <c r="EI116" s="80"/>
      <c r="EJ116" s="80"/>
      <c r="EK116" s="80"/>
      <c r="EL116" s="80"/>
      <c r="EM116" s="80"/>
      <c r="EN116" s="80"/>
      <c r="EO116" s="80"/>
      <c r="EP116" s="80"/>
      <c r="EQ116" s="80"/>
      <c r="ER116" s="80"/>
      <c r="ES116" s="80"/>
      <c r="ET116" s="80"/>
      <c r="EU116" s="80"/>
      <c r="EV116" s="80"/>
      <c r="EW116" s="80"/>
      <c r="EX116" s="80"/>
      <c r="EY116" s="80"/>
      <c r="EZ116" s="80"/>
      <c r="FA116" s="80"/>
      <c r="FB116" s="80"/>
      <c r="FC116" s="80"/>
      <c r="FD116" s="80"/>
      <c r="FE116" s="80"/>
      <c r="FF116" s="80"/>
      <c r="FG116" s="80"/>
      <c r="FH116" s="80"/>
      <c r="FI116" s="80"/>
      <c r="FJ116" s="80"/>
      <c r="FK116" s="80"/>
      <c r="FL116" s="80"/>
      <c r="FM116" s="80"/>
      <c r="FN116" s="80"/>
      <c r="FO116" s="80"/>
      <c r="FP116" s="80"/>
      <c r="FQ116" s="80"/>
      <c r="FR116" s="80"/>
      <c r="FS116" s="80"/>
      <c r="FT116" s="80"/>
      <c r="FU116" s="80"/>
      <c r="FV116" s="80"/>
      <c r="FW116" s="80"/>
      <c r="FX116" s="80"/>
      <c r="FY116" s="80"/>
      <c r="FZ116" s="80"/>
      <c r="GA116" s="80"/>
      <c r="GB116" s="80"/>
      <c r="GC116" s="80"/>
      <c r="GD116" s="80"/>
      <c r="GE116" s="80"/>
      <c r="GF116" s="80"/>
      <c r="GG116" s="80"/>
      <c r="GH116" s="80"/>
      <c r="GI116" s="80"/>
      <c r="GJ116" s="80"/>
      <c r="GK116" s="80"/>
      <c r="GL116" s="80"/>
      <c r="GM116" s="80"/>
      <c r="GN116" s="80"/>
      <c r="GO116" s="80"/>
      <c r="GP116" s="80"/>
      <c r="GQ116" s="80"/>
      <c r="GR116" s="80"/>
      <c r="GS116" s="80"/>
      <c r="GT116" s="80"/>
      <c r="GU116" s="80"/>
      <c r="GV116" s="80"/>
      <c r="GW116" s="80"/>
      <c r="GX116" s="80"/>
      <c r="GY116" s="80"/>
      <c r="GZ116" s="80"/>
      <c r="HA116" s="80"/>
      <c r="HB116" s="80"/>
      <c r="HC116" s="80"/>
      <c r="HD116" s="80"/>
      <c r="HE116" s="80"/>
      <c r="HF116" s="80"/>
      <c r="HG116" s="80"/>
      <c r="HH116" s="80"/>
      <c r="HI116" s="80"/>
      <c r="HJ116" s="80"/>
      <c r="HK116" s="80"/>
      <c r="HL116" s="80"/>
      <c r="HM116" s="80"/>
      <c r="HN116" s="80"/>
      <c r="HO116" s="80"/>
      <c r="HP116" s="80"/>
      <c r="HQ116" s="80"/>
      <c r="HR116" s="80"/>
      <c r="HS116" s="80"/>
      <c r="HT116" s="80"/>
      <c r="HU116" s="80"/>
      <c r="HV116" s="80"/>
      <c r="HW116" s="80"/>
      <c r="HX116" s="80"/>
      <c r="HY116" s="80"/>
      <c r="HZ116" s="80"/>
      <c r="IA116" s="80"/>
      <c r="IB116" s="80"/>
      <c r="IC116" s="80"/>
      <c r="ID116" s="80"/>
      <c r="IE116" s="80"/>
      <c r="IF116" s="80"/>
      <c r="IG116" s="80"/>
      <c r="IH116" s="80"/>
      <c r="II116" s="80"/>
      <c r="IJ116" s="80"/>
      <c r="IK116" s="80"/>
      <c r="IL116" s="80"/>
      <c r="IM116" s="80"/>
      <c r="IN116" s="80"/>
      <c r="IO116" s="80"/>
      <c r="IP116" s="80"/>
      <c r="IQ116" s="80"/>
      <c r="IR116" s="80"/>
      <c r="IS116" s="80"/>
      <c r="IT116" s="80"/>
      <c r="IU116" s="80"/>
    </row>
    <row r="117" spans="1:255" s="16" customFormat="1" ht="31.5" customHeight="1">
      <c r="A117" s="68" t="s">
        <v>175</v>
      </c>
      <c r="B117" s="71" t="s">
        <v>176</v>
      </c>
      <c r="C117" s="73" t="s">
        <v>177</v>
      </c>
      <c r="D117" s="73"/>
      <c r="E117" s="73"/>
      <c r="F117" s="73"/>
      <c r="G117" s="69"/>
      <c r="H117" s="45" t="s">
        <v>178</v>
      </c>
      <c r="I117" s="80"/>
      <c r="J117" s="80"/>
      <c r="K117" s="80"/>
      <c r="L117" s="80"/>
      <c r="M117" s="80"/>
      <c r="N117" s="80"/>
      <c r="O117" s="80"/>
      <c r="P117" s="80"/>
      <c r="Q117" s="80"/>
      <c r="R117" s="80"/>
      <c r="S117" s="80"/>
      <c r="T117" s="80"/>
      <c r="U117" s="80"/>
      <c r="V117" s="80"/>
      <c r="W117" s="80"/>
      <c r="X117" s="80"/>
      <c r="Y117" s="80"/>
      <c r="Z117" s="80"/>
      <c r="AA117" s="80"/>
      <c r="AB117" s="80"/>
      <c r="AC117" s="80"/>
      <c r="AD117" s="80"/>
      <c r="AE117" s="80"/>
      <c r="AF117" s="80"/>
      <c r="AG117" s="80"/>
      <c r="AH117" s="80"/>
      <c r="AI117" s="80"/>
      <c r="AJ117" s="80"/>
      <c r="AK117" s="80"/>
      <c r="AL117" s="80"/>
      <c r="AM117" s="80"/>
      <c r="AN117" s="80"/>
      <c r="AO117" s="80"/>
      <c r="AP117" s="80"/>
      <c r="AQ117" s="80"/>
      <c r="AR117" s="80"/>
      <c r="AS117" s="80"/>
      <c r="AT117" s="80"/>
      <c r="AU117" s="80"/>
      <c r="AV117" s="80"/>
      <c r="AW117" s="80"/>
      <c r="AX117" s="80"/>
      <c r="AY117" s="80"/>
      <c r="AZ117" s="80"/>
      <c r="BA117" s="80"/>
      <c r="BB117" s="80"/>
      <c r="BC117" s="80"/>
      <c r="BD117" s="80"/>
      <c r="BE117" s="80"/>
      <c r="BF117" s="80"/>
      <c r="BG117" s="80"/>
      <c r="BH117" s="80"/>
      <c r="BI117" s="80"/>
      <c r="BJ117" s="80"/>
      <c r="BK117" s="80"/>
      <c r="BL117" s="80"/>
      <c r="BM117" s="80"/>
      <c r="BN117" s="80"/>
      <c r="BO117" s="80"/>
      <c r="BP117" s="80"/>
      <c r="BQ117" s="80"/>
      <c r="BR117" s="80"/>
      <c r="BS117" s="80"/>
      <c r="BT117" s="80"/>
      <c r="BU117" s="80"/>
      <c r="BV117" s="80"/>
      <c r="BW117" s="80"/>
      <c r="BX117" s="80"/>
      <c r="BY117" s="80"/>
      <c r="BZ117" s="80"/>
      <c r="CA117" s="80"/>
      <c r="CB117" s="80"/>
      <c r="CC117" s="80"/>
      <c r="CD117" s="80"/>
      <c r="CE117" s="80"/>
      <c r="CF117" s="80"/>
      <c r="CG117" s="80"/>
      <c r="CH117" s="80"/>
      <c r="CI117" s="80"/>
      <c r="CJ117" s="80"/>
      <c r="CK117" s="80"/>
      <c r="CL117" s="80"/>
      <c r="CM117" s="80"/>
      <c r="CN117" s="80"/>
      <c r="CO117" s="80"/>
      <c r="CP117" s="80"/>
      <c r="CQ117" s="80"/>
      <c r="CR117" s="80"/>
      <c r="CS117" s="80"/>
      <c r="CT117" s="80"/>
      <c r="CU117" s="80"/>
      <c r="CV117" s="80"/>
      <c r="CW117" s="80"/>
      <c r="CX117" s="80"/>
      <c r="CY117" s="80"/>
      <c r="CZ117" s="80"/>
      <c r="DA117" s="80"/>
      <c r="DB117" s="80"/>
      <c r="DC117" s="80"/>
      <c r="DD117" s="80"/>
      <c r="DE117" s="80"/>
      <c r="DF117" s="80"/>
      <c r="DG117" s="80"/>
      <c r="DH117" s="80"/>
      <c r="DI117" s="80"/>
      <c r="DJ117" s="80"/>
      <c r="DK117" s="80"/>
      <c r="DL117" s="80"/>
      <c r="DM117" s="80"/>
      <c r="DN117" s="80"/>
      <c r="DO117" s="80"/>
      <c r="DP117" s="80"/>
      <c r="DQ117" s="80"/>
      <c r="DR117" s="80"/>
      <c r="DS117" s="80"/>
      <c r="DT117" s="80"/>
      <c r="DU117" s="80"/>
      <c r="DV117" s="80"/>
      <c r="DW117" s="80"/>
      <c r="DX117" s="80"/>
      <c r="DY117" s="80"/>
      <c r="DZ117" s="80"/>
      <c r="EA117" s="80"/>
      <c r="EB117" s="80"/>
      <c r="EC117" s="80"/>
      <c r="ED117" s="80"/>
      <c r="EE117" s="80"/>
      <c r="EF117" s="80"/>
      <c r="EG117" s="80"/>
      <c r="EH117" s="80"/>
      <c r="EI117" s="80"/>
      <c r="EJ117" s="80"/>
      <c r="EK117" s="80"/>
      <c r="EL117" s="80"/>
      <c r="EM117" s="80"/>
      <c r="EN117" s="80"/>
      <c r="EO117" s="80"/>
      <c r="EP117" s="80"/>
      <c r="EQ117" s="80"/>
      <c r="ER117" s="80"/>
      <c r="ES117" s="80"/>
      <c r="ET117" s="80"/>
      <c r="EU117" s="80"/>
      <c r="EV117" s="80"/>
      <c r="EW117" s="80"/>
      <c r="EX117" s="80"/>
      <c r="EY117" s="80"/>
      <c r="EZ117" s="80"/>
      <c r="FA117" s="80"/>
      <c r="FB117" s="80"/>
      <c r="FC117" s="80"/>
      <c r="FD117" s="80"/>
      <c r="FE117" s="80"/>
      <c r="FF117" s="80"/>
      <c r="FG117" s="80"/>
      <c r="FH117" s="80"/>
      <c r="FI117" s="80"/>
      <c r="FJ117" s="80"/>
      <c r="FK117" s="80"/>
      <c r="FL117" s="80"/>
      <c r="FM117" s="80"/>
      <c r="FN117" s="80"/>
      <c r="FO117" s="80"/>
      <c r="FP117" s="80"/>
      <c r="FQ117" s="80"/>
      <c r="FR117" s="80"/>
      <c r="FS117" s="80"/>
      <c r="FT117" s="80"/>
      <c r="FU117" s="80"/>
      <c r="FV117" s="80"/>
      <c r="FW117" s="80"/>
      <c r="FX117" s="80"/>
      <c r="FY117" s="80"/>
      <c r="FZ117" s="80"/>
      <c r="GA117" s="80"/>
      <c r="GB117" s="80"/>
      <c r="GC117" s="80"/>
      <c r="GD117" s="80"/>
      <c r="GE117" s="80"/>
      <c r="GF117" s="80"/>
      <c r="GG117" s="80"/>
      <c r="GH117" s="80"/>
      <c r="GI117" s="80"/>
      <c r="GJ117" s="80"/>
      <c r="GK117" s="80"/>
      <c r="GL117" s="80"/>
      <c r="GM117" s="80"/>
      <c r="GN117" s="80"/>
      <c r="GO117" s="80"/>
      <c r="GP117" s="80"/>
      <c r="GQ117" s="80"/>
      <c r="GR117" s="80"/>
      <c r="GS117" s="80"/>
      <c r="GT117" s="80"/>
      <c r="GU117" s="80"/>
      <c r="GV117" s="80"/>
      <c r="GW117" s="80"/>
      <c r="GX117" s="80"/>
      <c r="GY117" s="80"/>
      <c r="GZ117" s="80"/>
      <c r="HA117" s="80"/>
      <c r="HB117" s="80"/>
      <c r="HC117" s="80"/>
      <c r="HD117" s="80"/>
      <c r="HE117" s="80"/>
      <c r="HF117" s="80"/>
      <c r="HG117" s="80"/>
      <c r="HH117" s="80"/>
      <c r="HI117" s="80"/>
      <c r="HJ117" s="80"/>
      <c r="HK117" s="80"/>
      <c r="HL117" s="80"/>
      <c r="HM117" s="80"/>
      <c r="HN117" s="80"/>
      <c r="HO117" s="80"/>
      <c r="HP117" s="80"/>
      <c r="HQ117" s="80"/>
      <c r="HR117" s="80"/>
      <c r="HS117" s="80"/>
      <c r="HT117" s="80"/>
      <c r="HU117" s="80"/>
      <c r="HV117" s="80"/>
      <c r="HW117" s="80"/>
      <c r="HX117" s="80"/>
      <c r="HY117" s="80"/>
      <c r="HZ117" s="80"/>
      <c r="IA117" s="80"/>
      <c r="IB117" s="80"/>
      <c r="IC117" s="80"/>
      <c r="ID117" s="80"/>
      <c r="IE117" s="80"/>
      <c r="IF117" s="80"/>
      <c r="IG117" s="80"/>
      <c r="IH117" s="80"/>
      <c r="II117" s="80"/>
      <c r="IJ117" s="80"/>
      <c r="IK117" s="80"/>
      <c r="IL117" s="80"/>
      <c r="IM117" s="80"/>
      <c r="IN117" s="80"/>
      <c r="IO117" s="80"/>
      <c r="IP117" s="80"/>
      <c r="IQ117" s="80"/>
      <c r="IR117" s="80"/>
      <c r="IS117" s="80"/>
      <c r="IT117" s="80"/>
      <c r="IU117" s="80"/>
    </row>
    <row r="118" spans="1:8" s="16" customFormat="1" ht="27.75" customHeight="1">
      <c r="A118" s="72"/>
      <c r="B118" s="71" t="s">
        <v>179</v>
      </c>
      <c r="C118" s="72"/>
      <c r="D118" s="72"/>
      <c r="E118" s="72"/>
      <c r="F118" s="72"/>
      <c r="G118" s="74">
        <f>SUM(G115:G117)</f>
        <v>70810.23395</v>
      </c>
      <c r="H118" s="75" t="s">
        <v>180</v>
      </c>
    </row>
    <row r="119" spans="1:8" ht="43.5" customHeight="1">
      <c r="A119" s="76" t="s">
        <v>181</v>
      </c>
      <c r="B119" s="76"/>
      <c r="C119" s="76"/>
      <c r="D119" s="76"/>
      <c r="E119" s="76"/>
      <c r="F119" s="76"/>
      <c r="G119" s="76"/>
      <c r="H119" s="76"/>
    </row>
    <row r="120" spans="1:8" ht="19.5" customHeight="1">
      <c r="A120" s="77">
        <v>1</v>
      </c>
      <c r="B120" s="78" t="s">
        <v>182</v>
      </c>
      <c r="C120" s="78"/>
      <c r="D120" s="78"/>
      <c r="E120" s="78"/>
      <c r="F120" s="78"/>
      <c r="G120" s="78"/>
      <c r="H120" s="78"/>
    </row>
    <row r="121" spans="1:8" ht="19.5" customHeight="1">
      <c r="A121" s="77">
        <v>2</v>
      </c>
      <c r="B121" s="79" t="s">
        <v>183</v>
      </c>
      <c r="C121" s="79"/>
      <c r="D121" s="79"/>
      <c r="E121" s="79"/>
      <c r="F121" s="79"/>
      <c r="G121" s="79"/>
      <c r="H121" s="79"/>
    </row>
    <row r="122" spans="1:8" ht="19.5" customHeight="1">
      <c r="A122" s="77">
        <v>3</v>
      </c>
      <c r="B122" s="78" t="s">
        <v>184</v>
      </c>
      <c r="C122" s="78"/>
      <c r="D122" s="78"/>
      <c r="E122" s="78"/>
      <c r="F122" s="78"/>
      <c r="G122" s="78"/>
      <c r="H122" s="78"/>
    </row>
    <row r="123" spans="1:8" ht="19.5" customHeight="1">
      <c r="A123" s="77">
        <v>4</v>
      </c>
      <c r="B123" s="78" t="s">
        <v>185</v>
      </c>
      <c r="C123" s="78"/>
      <c r="D123" s="78"/>
      <c r="E123" s="78"/>
      <c r="F123" s="78"/>
      <c r="G123" s="78"/>
      <c r="H123" s="78"/>
    </row>
    <row r="124" spans="1:8" ht="19.5" customHeight="1">
      <c r="A124" s="77">
        <v>5</v>
      </c>
      <c r="B124" s="79" t="s">
        <v>186</v>
      </c>
      <c r="C124" s="79"/>
      <c r="D124" s="79"/>
      <c r="E124" s="79"/>
      <c r="F124" s="79"/>
      <c r="G124" s="79"/>
      <c r="H124" s="79"/>
    </row>
    <row r="125" spans="1:8" ht="19.5" customHeight="1">
      <c r="A125" s="77">
        <v>6</v>
      </c>
      <c r="B125" s="78" t="s">
        <v>187</v>
      </c>
      <c r="C125" s="78"/>
      <c r="D125" s="78"/>
      <c r="E125" s="78"/>
      <c r="F125" s="78"/>
      <c r="G125" s="78"/>
      <c r="H125" s="78"/>
    </row>
    <row r="126" spans="1:8" ht="19.5" customHeight="1">
      <c r="A126" s="77">
        <v>7</v>
      </c>
      <c r="B126" s="79" t="s">
        <v>188</v>
      </c>
      <c r="C126" s="79"/>
      <c r="D126" s="79"/>
      <c r="E126" s="79"/>
      <c r="F126" s="79"/>
      <c r="G126" s="79"/>
      <c r="H126" s="79"/>
    </row>
    <row r="127" spans="1:8" ht="19.5" customHeight="1">
      <c r="A127" s="77">
        <v>8</v>
      </c>
      <c r="B127" s="78" t="s">
        <v>189</v>
      </c>
      <c r="C127" s="78"/>
      <c r="D127" s="78"/>
      <c r="E127" s="78"/>
      <c r="F127" s="78"/>
      <c r="G127" s="78"/>
      <c r="H127" s="78"/>
    </row>
    <row r="128" spans="1:8" ht="19.5" customHeight="1">
      <c r="A128" s="77">
        <v>9</v>
      </c>
      <c r="B128" s="78" t="s">
        <v>190</v>
      </c>
      <c r="C128" s="78"/>
      <c r="D128" s="78"/>
      <c r="E128" s="78"/>
      <c r="F128" s="78"/>
      <c r="G128" s="78"/>
      <c r="H128" s="78"/>
    </row>
    <row r="129" spans="1:8" ht="19.5" customHeight="1">
      <c r="A129" s="77">
        <v>10</v>
      </c>
      <c r="B129" s="78" t="s">
        <v>191</v>
      </c>
      <c r="C129" s="78"/>
      <c r="D129" s="78"/>
      <c r="E129" s="78"/>
      <c r="F129" s="78"/>
      <c r="G129" s="78"/>
      <c r="H129" s="78"/>
    </row>
    <row r="130" spans="1:8" ht="27.75" customHeight="1">
      <c r="A130" s="77">
        <v>11</v>
      </c>
      <c r="B130" s="82" t="s">
        <v>192</v>
      </c>
      <c r="C130" s="82"/>
      <c r="D130" s="82"/>
      <c r="E130" s="82"/>
      <c r="F130" s="82"/>
      <c r="G130" s="82"/>
      <c r="H130" s="82"/>
    </row>
    <row r="131" spans="1:8" ht="27.75" customHeight="1">
      <c r="A131" s="77">
        <v>12</v>
      </c>
      <c r="B131" s="79" t="s">
        <v>193</v>
      </c>
      <c r="C131" s="79"/>
      <c r="D131" s="79"/>
      <c r="E131" s="79"/>
      <c r="F131" s="79"/>
      <c r="G131" s="79"/>
      <c r="H131" s="79"/>
    </row>
    <row r="132" spans="1:8" ht="19.5" customHeight="1">
      <c r="A132" s="77">
        <v>13</v>
      </c>
      <c r="B132" s="78" t="s">
        <v>194</v>
      </c>
      <c r="C132" s="78"/>
      <c r="D132" s="78"/>
      <c r="E132" s="78"/>
      <c r="F132" s="78"/>
      <c r="G132" s="78"/>
      <c r="H132" s="78"/>
    </row>
    <row r="133" spans="1:8" ht="54.75" customHeight="1">
      <c r="A133" s="83" t="s">
        <v>195</v>
      </c>
      <c r="B133" s="83"/>
      <c r="C133" s="83"/>
      <c r="D133" s="83"/>
      <c r="E133" s="83"/>
      <c r="F133" s="83"/>
      <c r="G133" s="83"/>
      <c r="H133" s="83"/>
    </row>
    <row r="134" spans="1:8" ht="14.25" customHeight="1">
      <c r="A134" s="21"/>
      <c r="B134" s="22"/>
      <c r="C134" s="23"/>
      <c r="D134" s="23"/>
      <c r="E134" s="24"/>
      <c r="F134" s="24"/>
      <c r="G134" s="24"/>
      <c r="H134" s="22"/>
    </row>
    <row r="135" spans="1:8" ht="14.25" customHeight="1">
      <c r="A135" s="21"/>
      <c r="B135" s="22"/>
      <c r="C135" s="23"/>
      <c r="D135" s="23"/>
      <c r="E135" s="24"/>
      <c r="F135" s="24"/>
      <c r="G135" s="24"/>
      <c r="H135" s="22"/>
    </row>
    <row r="136" spans="1:8" ht="14.25" customHeight="1">
      <c r="A136" s="21"/>
      <c r="B136" s="22"/>
      <c r="C136" s="23"/>
      <c r="D136" s="23"/>
      <c r="E136" s="24"/>
      <c r="F136" s="24"/>
      <c r="G136" s="24"/>
      <c r="H136" s="22"/>
    </row>
    <row r="137" spans="1:8" ht="14.25" customHeight="1">
      <c r="A137" s="21"/>
      <c r="B137" s="22"/>
      <c r="C137" s="23"/>
      <c r="D137" s="23"/>
      <c r="E137" s="24"/>
      <c r="F137" s="24"/>
      <c r="G137" s="24"/>
      <c r="H137" s="22"/>
    </row>
    <row r="138" spans="1:8" ht="14.25" customHeight="1">
      <c r="A138" s="21"/>
      <c r="B138" s="22"/>
      <c r="C138" s="23"/>
      <c r="D138" s="23"/>
      <c r="E138" s="24"/>
      <c r="F138" s="24"/>
      <c r="G138" s="24"/>
      <c r="H138" s="22"/>
    </row>
    <row r="139" spans="1:8" ht="14.25" customHeight="1">
      <c r="A139" s="21"/>
      <c r="B139" s="22"/>
      <c r="C139" s="23"/>
      <c r="D139" s="23"/>
      <c r="E139" s="24"/>
      <c r="F139" s="24"/>
      <c r="G139" s="24"/>
      <c r="H139" s="22"/>
    </row>
    <row r="140" spans="1:8" ht="14.25" customHeight="1">
      <c r="A140" s="21"/>
      <c r="B140" s="22"/>
      <c r="C140" s="23"/>
      <c r="D140" s="23"/>
      <c r="E140" s="24"/>
      <c r="F140" s="24"/>
      <c r="G140" s="24"/>
      <c r="H140" s="22"/>
    </row>
    <row r="141" spans="1:8" ht="14.25" customHeight="1">
      <c r="A141" s="21"/>
      <c r="B141" s="22"/>
      <c r="C141" s="23"/>
      <c r="D141" s="23"/>
      <c r="E141" s="24"/>
      <c r="F141" s="24"/>
      <c r="G141" s="24"/>
      <c r="H141" s="22"/>
    </row>
    <row r="142" spans="1:8" ht="14.25" customHeight="1">
      <c r="A142" s="21"/>
      <c r="B142" s="22"/>
      <c r="C142" s="23"/>
      <c r="D142" s="23"/>
      <c r="E142" s="24"/>
      <c r="F142" s="24"/>
      <c r="G142" s="24"/>
      <c r="H142" s="22"/>
    </row>
    <row r="143" spans="1:8" ht="14.25" customHeight="1">
      <c r="A143" s="21"/>
      <c r="B143" s="22"/>
      <c r="C143" s="23"/>
      <c r="D143" s="23"/>
      <c r="E143" s="24"/>
      <c r="F143" s="24"/>
      <c r="G143" s="24"/>
      <c r="H143" s="22"/>
    </row>
    <row r="144" spans="1:8" ht="14.25" customHeight="1">
      <c r="A144" s="21"/>
      <c r="B144" s="22"/>
      <c r="C144" s="23"/>
      <c r="D144" s="23"/>
      <c r="E144" s="24"/>
      <c r="F144" s="24"/>
      <c r="G144" s="24"/>
      <c r="H144" s="22"/>
    </row>
    <row r="145" spans="1:8" ht="14.25" customHeight="1">
      <c r="A145" s="21"/>
      <c r="B145" s="22"/>
      <c r="C145" s="23"/>
      <c r="D145" s="23"/>
      <c r="E145" s="24"/>
      <c r="F145" s="24"/>
      <c r="G145" s="24"/>
      <c r="H145" s="22"/>
    </row>
    <row r="146" spans="1:8" ht="14.25" customHeight="1">
      <c r="A146" s="21"/>
      <c r="B146" s="22"/>
      <c r="C146" s="23"/>
      <c r="D146" s="23"/>
      <c r="E146" s="24"/>
      <c r="F146" s="24"/>
      <c r="G146" s="24"/>
      <c r="H146" s="22"/>
    </row>
    <row r="147" spans="1:8" ht="14.25" customHeight="1">
      <c r="A147" s="21"/>
      <c r="B147" s="22"/>
      <c r="C147" s="23"/>
      <c r="D147" s="23"/>
      <c r="E147" s="24"/>
      <c r="F147" s="24"/>
      <c r="G147" s="24"/>
      <c r="H147" s="22"/>
    </row>
    <row r="148" spans="1:8" ht="14.25" customHeight="1">
      <c r="A148" s="21"/>
      <c r="B148" s="22"/>
      <c r="C148" s="23"/>
      <c r="D148" s="23"/>
      <c r="E148" s="24"/>
      <c r="F148" s="24"/>
      <c r="G148" s="24"/>
      <c r="H148" s="22"/>
    </row>
    <row r="149" spans="1:8" ht="14.25" customHeight="1">
      <c r="A149" s="21"/>
      <c r="B149" s="22"/>
      <c r="C149" s="23"/>
      <c r="D149" s="23"/>
      <c r="E149" s="24"/>
      <c r="F149" s="24"/>
      <c r="G149" s="24"/>
      <c r="H149" s="22"/>
    </row>
    <row r="150" spans="1:8" ht="14.25" customHeight="1">
      <c r="A150" s="21"/>
      <c r="B150" s="22"/>
      <c r="C150" s="23"/>
      <c r="D150" s="23"/>
      <c r="E150" s="24"/>
      <c r="F150" s="24"/>
      <c r="G150" s="24"/>
      <c r="H150" s="22"/>
    </row>
    <row r="151" spans="1:8" ht="14.25" customHeight="1">
      <c r="A151" s="21"/>
      <c r="B151" s="22"/>
      <c r="C151" s="23"/>
      <c r="D151" s="23"/>
      <c r="E151" s="24"/>
      <c r="F151" s="24"/>
      <c r="G151" s="24"/>
      <c r="H151" s="22"/>
    </row>
    <row r="152" spans="1:8" ht="14.25" customHeight="1">
      <c r="A152" s="21"/>
      <c r="B152" s="22"/>
      <c r="C152" s="23"/>
      <c r="D152" s="23"/>
      <c r="E152" s="24"/>
      <c r="F152" s="24"/>
      <c r="G152" s="24"/>
      <c r="H152" s="22"/>
    </row>
    <row r="153" spans="1:8" ht="14.25" customHeight="1">
      <c r="A153" s="21"/>
      <c r="B153" s="22"/>
      <c r="C153" s="23"/>
      <c r="D153" s="23"/>
      <c r="E153" s="24"/>
      <c r="F153" s="24"/>
      <c r="G153" s="24"/>
      <c r="H153" s="22"/>
    </row>
    <row r="154" spans="1:8" ht="14.25" customHeight="1">
      <c r="A154" s="21"/>
      <c r="B154" s="22"/>
      <c r="C154" s="23"/>
      <c r="D154" s="23"/>
      <c r="E154" s="24"/>
      <c r="F154" s="24"/>
      <c r="G154" s="24"/>
      <c r="H154" s="22"/>
    </row>
    <row r="155" spans="1:8" ht="14.25" customHeight="1">
      <c r="A155" s="21"/>
      <c r="B155" s="22"/>
      <c r="C155" s="23"/>
      <c r="D155" s="23"/>
      <c r="E155" s="24"/>
      <c r="F155" s="24"/>
      <c r="G155" s="24"/>
      <c r="H155" s="22"/>
    </row>
    <row r="156" spans="1:8" ht="14.25" customHeight="1">
      <c r="A156" s="21"/>
      <c r="B156" s="22"/>
      <c r="C156" s="23"/>
      <c r="D156" s="23"/>
      <c r="E156" s="24"/>
      <c r="F156" s="24"/>
      <c r="G156" s="24"/>
      <c r="H156" s="22"/>
    </row>
    <row r="157" spans="1:8" ht="14.25" customHeight="1">
      <c r="A157" s="21"/>
      <c r="B157" s="22"/>
      <c r="C157" s="23"/>
      <c r="D157" s="23"/>
      <c r="E157" s="24"/>
      <c r="F157" s="24"/>
      <c r="G157" s="24"/>
      <c r="H157" s="22"/>
    </row>
    <row r="158" spans="1:8" ht="14.25" customHeight="1">
      <c r="A158" s="21"/>
      <c r="B158" s="22"/>
      <c r="C158" s="23"/>
      <c r="D158" s="23"/>
      <c r="E158" s="24"/>
      <c r="F158" s="24"/>
      <c r="G158" s="24"/>
      <c r="H158" s="22"/>
    </row>
    <row r="159" spans="1:8" ht="14.25" customHeight="1">
      <c r="A159" s="21"/>
      <c r="B159" s="22"/>
      <c r="C159" s="23"/>
      <c r="D159" s="23"/>
      <c r="E159" s="24"/>
      <c r="F159" s="24"/>
      <c r="G159" s="24"/>
      <c r="H159" s="22"/>
    </row>
    <row r="160" spans="1:8" ht="14.25" customHeight="1">
      <c r="A160" s="21"/>
      <c r="B160" s="22"/>
      <c r="C160" s="23"/>
      <c r="D160" s="23"/>
      <c r="E160" s="24"/>
      <c r="F160" s="24"/>
      <c r="G160" s="24"/>
      <c r="H160" s="22"/>
    </row>
    <row r="161" spans="1:8" ht="14.25" customHeight="1">
      <c r="A161" s="21"/>
      <c r="B161" s="22"/>
      <c r="C161" s="23"/>
      <c r="D161" s="23"/>
      <c r="E161" s="24"/>
      <c r="F161" s="24"/>
      <c r="G161" s="24"/>
      <c r="H161" s="22"/>
    </row>
    <row r="162" spans="1:8" ht="14.25" customHeight="1">
      <c r="A162" s="21"/>
      <c r="B162" s="22"/>
      <c r="C162" s="23"/>
      <c r="D162" s="23"/>
      <c r="E162" s="24"/>
      <c r="F162" s="24"/>
      <c r="G162" s="24"/>
      <c r="H162" s="22"/>
    </row>
    <row r="163" spans="1:8" ht="14.25" customHeight="1">
      <c r="A163" s="21"/>
      <c r="B163" s="22"/>
      <c r="C163" s="23"/>
      <c r="D163" s="23"/>
      <c r="E163" s="24"/>
      <c r="F163" s="24"/>
      <c r="G163" s="24"/>
      <c r="H163" s="22"/>
    </row>
    <row r="164" spans="1:8" ht="14.25" customHeight="1">
      <c r="A164" s="21"/>
      <c r="B164" s="22"/>
      <c r="C164" s="23"/>
      <c r="D164" s="23"/>
      <c r="E164" s="24"/>
      <c r="F164" s="24"/>
      <c r="G164" s="24"/>
      <c r="H164" s="22"/>
    </row>
    <row r="165" spans="1:8" ht="14.25" customHeight="1">
      <c r="A165" s="21"/>
      <c r="B165" s="22"/>
      <c r="C165" s="23"/>
      <c r="D165" s="23"/>
      <c r="E165" s="24"/>
      <c r="F165" s="24"/>
      <c r="G165" s="24"/>
      <c r="H165" s="22"/>
    </row>
    <row r="166" spans="1:8" ht="14.25" customHeight="1">
      <c r="A166" s="21"/>
      <c r="B166" s="22"/>
      <c r="C166" s="23"/>
      <c r="D166" s="23"/>
      <c r="E166" s="24"/>
      <c r="F166" s="24"/>
      <c r="G166" s="24"/>
      <c r="H166" s="22"/>
    </row>
    <row r="167" spans="1:8" ht="14.25" customHeight="1">
      <c r="A167" s="21"/>
      <c r="B167" s="22"/>
      <c r="C167" s="23"/>
      <c r="D167" s="23"/>
      <c r="E167" s="24"/>
      <c r="F167" s="24"/>
      <c r="G167" s="24"/>
      <c r="H167" s="22"/>
    </row>
    <row r="168" spans="1:8" ht="14.25" customHeight="1">
      <c r="A168" s="21"/>
      <c r="B168" s="22"/>
      <c r="C168" s="23"/>
      <c r="D168" s="23"/>
      <c r="E168" s="24"/>
      <c r="F168" s="24"/>
      <c r="G168" s="24"/>
      <c r="H168" s="22"/>
    </row>
    <row r="169" spans="1:8" ht="14.25" customHeight="1">
      <c r="A169" s="21"/>
      <c r="B169" s="22"/>
      <c r="C169" s="23"/>
      <c r="D169" s="23"/>
      <c r="E169" s="24"/>
      <c r="F169" s="24"/>
      <c r="G169" s="24"/>
      <c r="H169" s="22"/>
    </row>
    <row r="170" spans="1:8" ht="14.25" customHeight="1">
      <c r="A170" s="21"/>
      <c r="B170" s="22"/>
      <c r="C170" s="23"/>
      <c r="D170" s="23"/>
      <c r="E170" s="24"/>
      <c r="F170" s="24"/>
      <c r="G170" s="24"/>
      <c r="H170" s="22"/>
    </row>
    <row r="171" spans="1:8" ht="14.25" customHeight="1">
      <c r="A171" s="21"/>
      <c r="B171" s="22"/>
      <c r="C171" s="23"/>
      <c r="D171" s="23"/>
      <c r="E171" s="24"/>
      <c r="F171" s="24"/>
      <c r="G171" s="24"/>
      <c r="H171" s="22"/>
    </row>
    <row r="172" spans="1:8" ht="14.25" customHeight="1">
      <c r="A172" s="21"/>
      <c r="B172" s="22"/>
      <c r="C172" s="23"/>
      <c r="D172" s="23"/>
      <c r="E172" s="24"/>
      <c r="F172" s="24"/>
      <c r="G172" s="24"/>
      <c r="H172" s="22"/>
    </row>
    <row r="173" spans="1:8" ht="14.25" customHeight="1">
      <c r="A173" s="21"/>
      <c r="B173" s="22"/>
      <c r="C173" s="23"/>
      <c r="D173" s="23"/>
      <c r="E173" s="24"/>
      <c r="F173" s="24"/>
      <c r="G173" s="24"/>
      <c r="H173" s="22"/>
    </row>
    <row r="174" spans="1:8" ht="14.25" customHeight="1">
      <c r="A174" s="21"/>
      <c r="B174" s="22"/>
      <c r="C174" s="23"/>
      <c r="D174" s="23"/>
      <c r="E174" s="24"/>
      <c r="F174" s="24"/>
      <c r="G174" s="24"/>
      <c r="H174" s="22"/>
    </row>
    <row r="175" spans="1:8" ht="14.25" customHeight="1">
      <c r="A175" s="21"/>
      <c r="B175" s="22"/>
      <c r="C175" s="23"/>
      <c r="D175" s="23"/>
      <c r="E175" s="24"/>
      <c r="F175" s="24"/>
      <c r="G175" s="24"/>
      <c r="H175" s="22"/>
    </row>
    <row r="176" spans="1:8" ht="14.25" customHeight="1">
      <c r="A176" s="21"/>
      <c r="B176" s="22"/>
      <c r="C176" s="23"/>
      <c r="D176" s="23"/>
      <c r="E176" s="24"/>
      <c r="F176" s="24"/>
      <c r="G176" s="24"/>
      <c r="H176" s="22"/>
    </row>
    <row r="177" spans="1:8" ht="14.25" customHeight="1">
      <c r="A177" s="21"/>
      <c r="B177" s="22"/>
      <c r="C177" s="23"/>
      <c r="D177" s="23"/>
      <c r="E177" s="24"/>
      <c r="F177" s="24"/>
      <c r="G177" s="24"/>
      <c r="H177" s="22"/>
    </row>
    <row r="178" spans="1:8" ht="14.25" customHeight="1">
      <c r="A178" s="21"/>
      <c r="B178" s="22"/>
      <c r="C178" s="23"/>
      <c r="D178" s="23"/>
      <c r="E178" s="24"/>
      <c r="F178" s="24"/>
      <c r="G178" s="24"/>
      <c r="H178" s="22"/>
    </row>
    <row r="179" spans="1:8" ht="14.25" customHeight="1">
      <c r="A179" s="21"/>
      <c r="B179" s="22"/>
      <c r="C179" s="23"/>
      <c r="D179" s="23"/>
      <c r="E179" s="24"/>
      <c r="F179" s="24"/>
      <c r="G179" s="24"/>
      <c r="H179" s="22"/>
    </row>
    <row r="180" spans="1:8" ht="14.25" customHeight="1">
      <c r="A180" s="21"/>
      <c r="B180" s="22"/>
      <c r="C180" s="23"/>
      <c r="D180" s="23"/>
      <c r="E180" s="24"/>
      <c r="F180" s="24"/>
      <c r="G180" s="24"/>
      <c r="H180" s="22"/>
    </row>
    <row r="181" spans="1:8" ht="14.25" customHeight="1">
      <c r="A181" s="21"/>
      <c r="B181" s="22"/>
      <c r="C181" s="23"/>
      <c r="D181" s="23"/>
      <c r="E181" s="24"/>
      <c r="F181" s="24"/>
      <c r="G181" s="24"/>
      <c r="H181" s="22"/>
    </row>
    <row r="182" spans="1:8" ht="14.25" customHeight="1">
      <c r="A182" s="21"/>
      <c r="B182" s="22"/>
      <c r="C182" s="23"/>
      <c r="D182" s="23"/>
      <c r="E182" s="24"/>
      <c r="F182" s="24"/>
      <c r="G182" s="24"/>
      <c r="H182" s="22"/>
    </row>
    <row r="183" spans="1:8" ht="14.25" customHeight="1">
      <c r="A183" s="21"/>
      <c r="B183" s="22"/>
      <c r="C183" s="23"/>
      <c r="D183" s="23"/>
      <c r="E183" s="24"/>
      <c r="F183" s="24"/>
      <c r="G183" s="24"/>
      <c r="H183" s="22"/>
    </row>
    <row r="184" spans="1:8" ht="14.25" customHeight="1">
      <c r="A184" s="21"/>
      <c r="B184" s="22"/>
      <c r="C184" s="23"/>
      <c r="D184" s="23"/>
      <c r="E184" s="24"/>
      <c r="F184" s="24"/>
      <c r="G184" s="24"/>
      <c r="H184" s="22"/>
    </row>
    <row r="185" spans="1:8" ht="14.25" customHeight="1">
      <c r="A185" s="21"/>
      <c r="B185" s="22"/>
      <c r="C185" s="23"/>
      <c r="D185" s="23"/>
      <c r="E185" s="24"/>
      <c r="F185" s="24"/>
      <c r="G185" s="24"/>
      <c r="H185" s="22"/>
    </row>
    <row r="186" spans="1:8" ht="14.25" customHeight="1">
      <c r="A186" s="21"/>
      <c r="B186" s="22"/>
      <c r="C186" s="23"/>
      <c r="D186" s="23"/>
      <c r="E186" s="24"/>
      <c r="F186" s="24"/>
      <c r="G186" s="24"/>
      <c r="H186" s="22"/>
    </row>
    <row r="187" spans="1:8" ht="14.25" customHeight="1">
      <c r="A187" s="21"/>
      <c r="B187" s="22"/>
      <c r="C187" s="23"/>
      <c r="D187" s="23"/>
      <c r="E187" s="24"/>
      <c r="F187" s="24"/>
      <c r="G187" s="24"/>
      <c r="H187" s="22"/>
    </row>
    <row r="188" spans="1:8" ht="14.25" customHeight="1">
      <c r="A188" s="21"/>
      <c r="B188" s="22"/>
      <c r="C188" s="23"/>
      <c r="D188" s="23"/>
      <c r="E188" s="24"/>
      <c r="F188" s="24"/>
      <c r="G188" s="24"/>
      <c r="H188" s="22"/>
    </row>
    <row r="189" spans="1:8" ht="14.25" customHeight="1">
      <c r="A189" s="21"/>
      <c r="B189" s="22"/>
      <c r="C189" s="23"/>
      <c r="D189" s="23"/>
      <c r="E189" s="24"/>
      <c r="F189" s="24"/>
      <c r="G189" s="24"/>
      <c r="H189" s="22"/>
    </row>
    <row r="190" spans="1:8" ht="14.25" customHeight="1">
      <c r="A190" s="21"/>
      <c r="B190" s="22"/>
      <c r="C190" s="23"/>
      <c r="D190" s="23"/>
      <c r="E190" s="24"/>
      <c r="F190" s="24"/>
      <c r="G190" s="24"/>
      <c r="H190" s="22"/>
    </row>
    <row r="191" spans="1:8" ht="14.25" customHeight="1">
      <c r="A191" s="21"/>
      <c r="B191" s="22"/>
      <c r="C191" s="23"/>
      <c r="D191" s="23"/>
      <c r="E191" s="24"/>
      <c r="F191" s="24"/>
      <c r="G191" s="24"/>
      <c r="H191" s="22"/>
    </row>
    <row r="192" spans="1:8" ht="14.25" customHeight="1">
      <c r="A192" s="21"/>
      <c r="B192" s="22"/>
      <c r="C192" s="23"/>
      <c r="D192" s="23"/>
      <c r="E192" s="24"/>
      <c r="F192" s="24"/>
      <c r="G192" s="24"/>
      <c r="H192" s="22"/>
    </row>
    <row r="193" spans="1:8" ht="14.25" customHeight="1">
      <c r="A193" s="21"/>
      <c r="B193" s="22"/>
      <c r="C193" s="23"/>
      <c r="D193" s="23"/>
      <c r="E193" s="24"/>
      <c r="F193" s="24"/>
      <c r="G193" s="24"/>
      <c r="H193" s="22"/>
    </row>
    <row r="194" spans="1:8" ht="14.25" customHeight="1">
      <c r="A194" s="21"/>
      <c r="B194" s="22"/>
      <c r="C194" s="23"/>
      <c r="D194" s="23"/>
      <c r="E194" s="24"/>
      <c r="F194" s="24"/>
      <c r="G194" s="24"/>
      <c r="H194" s="22"/>
    </row>
    <row r="195" spans="1:8" ht="14.25" customHeight="1">
      <c r="A195" s="21"/>
      <c r="B195" s="22"/>
      <c r="C195" s="23"/>
      <c r="D195" s="23"/>
      <c r="E195" s="24"/>
      <c r="F195" s="24"/>
      <c r="G195" s="24"/>
      <c r="H195" s="22"/>
    </row>
    <row r="196" spans="1:8" ht="14.25" customHeight="1">
      <c r="A196" s="21"/>
      <c r="B196" s="22"/>
      <c r="C196" s="23"/>
      <c r="D196" s="23"/>
      <c r="E196" s="24"/>
      <c r="F196" s="24"/>
      <c r="G196" s="24"/>
      <c r="H196" s="22"/>
    </row>
    <row r="197" spans="1:8" ht="14.25" customHeight="1">
      <c r="A197" s="21"/>
      <c r="B197" s="22"/>
      <c r="C197" s="23"/>
      <c r="D197" s="23"/>
      <c r="E197" s="24"/>
      <c r="F197" s="24"/>
      <c r="G197" s="24"/>
      <c r="H197" s="22"/>
    </row>
    <row r="198" spans="1:8" ht="14.25" customHeight="1">
      <c r="A198" s="21"/>
      <c r="B198" s="22"/>
      <c r="C198" s="23"/>
      <c r="D198" s="23"/>
      <c r="E198" s="24"/>
      <c r="F198" s="24"/>
      <c r="G198" s="24"/>
      <c r="H198" s="22"/>
    </row>
    <row r="199" spans="1:8" ht="14.25" customHeight="1">
      <c r="A199" s="21"/>
      <c r="B199" s="22"/>
      <c r="C199" s="23"/>
      <c r="D199" s="23"/>
      <c r="E199" s="24"/>
      <c r="F199" s="24"/>
      <c r="G199" s="24"/>
      <c r="H199" s="22"/>
    </row>
    <row r="200" spans="1:8" ht="14.25" customHeight="1">
      <c r="A200" s="21"/>
      <c r="B200" s="22"/>
      <c r="C200" s="23"/>
      <c r="D200" s="23"/>
      <c r="E200" s="24"/>
      <c r="F200" s="24"/>
      <c r="G200" s="24"/>
      <c r="H200" s="22"/>
    </row>
    <row r="201" spans="1:8" ht="14.25" customHeight="1">
      <c r="A201" s="21"/>
      <c r="B201" s="22"/>
      <c r="C201" s="23"/>
      <c r="D201" s="23"/>
      <c r="E201" s="24"/>
      <c r="F201" s="24"/>
      <c r="G201" s="24"/>
      <c r="H201" s="22"/>
    </row>
    <row r="202" spans="1:8" ht="14.25" customHeight="1">
      <c r="A202" s="21"/>
      <c r="B202" s="22"/>
      <c r="C202" s="23"/>
      <c r="D202" s="23"/>
      <c r="E202" s="24"/>
      <c r="F202" s="24"/>
      <c r="G202" s="24"/>
      <c r="H202" s="22"/>
    </row>
    <row r="203" spans="1:8" ht="14.25" customHeight="1">
      <c r="A203" s="21"/>
      <c r="B203" s="22"/>
      <c r="C203" s="23"/>
      <c r="D203" s="23"/>
      <c r="E203" s="24"/>
      <c r="F203" s="24"/>
      <c r="G203" s="24"/>
      <c r="H203" s="22"/>
    </row>
    <row r="204" spans="1:8" ht="14.25" customHeight="1">
      <c r="A204" s="21"/>
      <c r="B204" s="22"/>
      <c r="C204" s="23"/>
      <c r="D204" s="23"/>
      <c r="E204" s="24"/>
      <c r="F204" s="24"/>
      <c r="G204" s="24"/>
      <c r="H204" s="22"/>
    </row>
    <row r="205" spans="1:8" ht="14.25" customHeight="1">
      <c r="A205" s="21"/>
      <c r="B205" s="22"/>
      <c r="C205" s="23"/>
      <c r="D205" s="23"/>
      <c r="E205" s="24"/>
      <c r="F205" s="24"/>
      <c r="G205" s="24"/>
      <c r="H205" s="22"/>
    </row>
    <row r="206" spans="1:8" ht="14.25" customHeight="1">
      <c r="A206" s="21"/>
      <c r="B206" s="22"/>
      <c r="C206" s="23"/>
      <c r="D206" s="23"/>
      <c r="E206" s="24"/>
      <c r="F206" s="24"/>
      <c r="G206" s="24"/>
      <c r="H206" s="22"/>
    </row>
    <row r="207" spans="1:8" ht="14.25" customHeight="1">
      <c r="A207" s="21"/>
      <c r="B207" s="22"/>
      <c r="C207" s="23"/>
      <c r="D207" s="23"/>
      <c r="E207" s="24"/>
      <c r="F207" s="24"/>
      <c r="G207" s="24"/>
      <c r="H207" s="22"/>
    </row>
    <row r="208" spans="1:8" ht="14.25" customHeight="1">
      <c r="A208" s="21"/>
      <c r="B208" s="22"/>
      <c r="C208" s="23"/>
      <c r="D208" s="23"/>
      <c r="E208" s="24"/>
      <c r="F208" s="24"/>
      <c r="G208" s="24"/>
      <c r="H208" s="22"/>
    </row>
    <row r="209" spans="1:8" ht="14.25" customHeight="1">
      <c r="A209" s="21"/>
      <c r="B209" s="22"/>
      <c r="C209" s="23"/>
      <c r="D209" s="23"/>
      <c r="E209" s="24"/>
      <c r="F209" s="24"/>
      <c r="G209" s="24"/>
      <c r="H209" s="22"/>
    </row>
    <row r="210" spans="1:8" ht="14.25" customHeight="1">
      <c r="A210" s="21"/>
      <c r="B210" s="22"/>
      <c r="C210" s="23"/>
      <c r="D210" s="23"/>
      <c r="E210" s="24"/>
      <c r="F210" s="24"/>
      <c r="G210" s="24"/>
      <c r="H210" s="22"/>
    </row>
    <row r="211" spans="1:8" ht="14.25" customHeight="1">
      <c r="A211" s="21"/>
      <c r="B211" s="22"/>
      <c r="C211" s="23"/>
      <c r="D211" s="23"/>
      <c r="E211" s="24"/>
      <c r="F211" s="24"/>
      <c r="G211" s="24"/>
      <c r="H211" s="22"/>
    </row>
    <row r="212" spans="1:8" ht="14.25" customHeight="1">
      <c r="A212" s="21"/>
      <c r="B212" s="22"/>
      <c r="C212" s="23"/>
      <c r="D212" s="23"/>
      <c r="E212" s="24"/>
      <c r="F212" s="24"/>
      <c r="G212" s="24"/>
      <c r="H212" s="22"/>
    </row>
    <row r="213" spans="1:8" ht="14.25" customHeight="1">
      <c r="A213" s="21"/>
      <c r="B213" s="22"/>
      <c r="C213" s="23"/>
      <c r="D213" s="23"/>
      <c r="E213" s="24"/>
      <c r="F213" s="24"/>
      <c r="G213" s="24"/>
      <c r="H213" s="22"/>
    </row>
    <row r="214" spans="1:8" ht="14.25" customHeight="1">
      <c r="A214" s="21"/>
      <c r="B214" s="22"/>
      <c r="C214" s="23"/>
      <c r="D214" s="23"/>
      <c r="E214" s="24"/>
      <c r="F214" s="24"/>
      <c r="G214" s="24"/>
      <c r="H214" s="22"/>
    </row>
    <row r="215" spans="1:8" ht="14.25" customHeight="1">
      <c r="A215" s="21"/>
      <c r="B215" s="22"/>
      <c r="C215" s="23"/>
      <c r="D215" s="23"/>
      <c r="E215" s="24"/>
      <c r="F215" s="24"/>
      <c r="G215" s="24"/>
      <c r="H215" s="22"/>
    </row>
    <row r="216" spans="1:8" ht="14.25" customHeight="1">
      <c r="A216" s="21"/>
      <c r="B216" s="22"/>
      <c r="C216" s="23"/>
      <c r="D216" s="23"/>
      <c r="E216" s="24"/>
      <c r="F216" s="24"/>
      <c r="G216" s="24"/>
      <c r="H216" s="22"/>
    </row>
    <row r="217" spans="1:8" ht="14.25" customHeight="1">
      <c r="A217" s="21"/>
      <c r="B217" s="22"/>
      <c r="C217" s="23"/>
      <c r="D217" s="23"/>
      <c r="E217" s="24"/>
      <c r="F217" s="24"/>
      <c r="G217" s="24"/>
      <c r="H217" s="22"/>
    </row>
    <row r="218" spans="1:8" ht="14.25" customHeight="1">
      <c r="A218" s="21"/>
      <c r="B218" s="22"/>
      <c r="C218" s="23"/>
      <c r="D218" s="23"/>
      <c r="E218" s="24"/>
      <c r="F218" s="24"/>
      <c r="G218" s="24"/>
      <c r="H218" s="22"/>
    </row>
    <row r="219" spans="1:8" ht="14.25" customHeight="1">
      <c r="A219" s="21"/>
      <c r="B219" s="22"/>
      <c r="C219" s="23"/>
      <c r="D219" s="23"/>
      <c r="E219" s="24"/>
      <c r="F219" s="24"/>
      <c r="G219" s="24"/>
      <c r="H219" s="22"/>
    </row>
    <row r="220" spans="1:8" ht="14.25" customHeight="1">
      <c r="A220" s="21"/>
      <c r="B220" s="22"/>
      <c r="C220" s="23"/>
      <c r="D220" s="23"/>
      <c r="E220" s="24"/>
      <c r="F220" s="24"/>
      <c r="G220" s="24"/>
      <c r="H220" s="22"/>
    </row>
    <row r="221" spans="1:8" ht="14.25" customHeight="1">
      <c r="A221" s="21"/>
      <c r="B221" s="22"/>
      <c r="C221" s="23"/>
      <c r="D221" s="23"/>
      <c r="E221" s="24"/>
      <c r="F221" s="24"/>
      <c r="G221" s="24"/>
      <c r="H221" s="22"/>
    </row>
    <row r="222" spans="1:8" ht="14.25" customHeight="1">
      <c r="A222" s="21"/>
      <c r="B222" s="22"/>
      <c r="C222" s="23"/>
      <c r="D222" s="23"/>
      <c r="E222" s="24"/>
      <c r="F222" s="24"/>
      <c r="G222" s="24"/>
      <c r="H222" s="22"/>
    </row>
    <row r="223" spans="1:8" ht="14.25" customHeight="1">
      <c r="A223" s="21"/>
      <c r="B223" s="22"/>
      <c r="C223" s="23"/>
      <c r="D223" s="23"/>
      <c r="E223" s="24"/>
      <c r="F223" s="24"/>
      <c r="G223" s="24"/>
      <c r="H223" s="22"/>
    </row>
    <row r="224" spans="1:8" ht="14.25" customHeight="1">
      <c r="A224" s="21"/>
      <c r="B224" s="22"/>
      <c r="C224" s="23"/>
      <c r="D224" s="23"/>
      <c r="E224" s="24"/>
      <c r="F224" s="24"/>
      <c r="G224" s="24"/>
      <c r="H224" s="22"/>
    </row>
    <row r="225" spans="1:8" ht="14.25" customHeight="1">
      <c r="A225" s="21"/>
      <c r="B225" s="22"/>
      <c r="C225" s="23"/>
      <c r="D225" s="23"/>
      <c r="E225" s="24"/>
      <c r="F225" s="24"/>
      <c r="G225" s="24"/>
      <c r="H225" s="22"/>
    </row>
    <row r="226" spans="1:8" ht="14.25" customHeight="1">
      <c r="A226" s="21"/>
      <c r="B226" s="22"/>
      <c r="C226" s="23"/>
      <c r="D226" s="23"/>
      <c r="E226" s="24"/>
      <c r="F226" s="24"/>
      <c r="G226" s="24"/>
      <c r="H226" s="22"/>
    </row>
    <row r="227" spans="1:8" ht="14.25" customHeight="1">
      <c r="A227" s="21"/>
      <c r="B227" s="22"/>
      <c r="C227" s="23"/>
      <c r="D227" s="23"/>
      <c r="E227" s="24"/>
      <c r="F227" s="24"/>
      <c r="G227" s="24"/>
      <c r="H227" s="22"/>
    </row>
    <row r="228" spans="1:8" ht="14.25" customHeight="1">
      <c r="A228" s="21"/>
      <c r="B228" s="22"/>
      <c r="C228" s="23"/>
      <c r="D228" s="23"/>
      <c r="E228" s="24"/>
      <c r="F228" s="24"/>
      <c r="G228" s="24"/>
      <c r="H228" s="22"/>
    </row>
    <row r="229" spans="1:8" ht="14.25" customHeight="1">
      <c r="A229" s="21"/>
      <c r="B229" s="22"/>
      <c r="C229" s="23"/>
      <c r="D229" s="23"/>
      <c r="E229" s="24"/>
      <c r="F229" s="24"/>
      <c r="G229" s="24"/>
      <c r="H229" s="22"/>
    </row>
    <row r="230" spans="1:8" ht="14.25" customHeight="1">
      <c r="A230" s="21"/>
      <c r="B230" s="22"/>
      <c r="C230" s="23"/>
      <c r="D230" s="23"/>
      <c r="E230" s="24"/>
      <c r="F230" s="24"/>
      <c r="G230" s="24"/>
      <c r="H230" s="22"/>
    </row>
    <row r="231" spans="1:8" ht="14.25" customHeight="1">
      <c r="A231" s="21"/>
      <c r="B231" s="22"/>
      <c r="C231" s="23"/>
      <c r="D231" s="23"/>
      <c r="E231" s="24"/>
      <c r="F231" s="24"/>
      <c r="G231" s="24"/>
      <c r="H231" s="22"/>
    </row>
    <row r="232" spans="1:8" ht="14.25" customHeight="1">
      <c r="A232" s="21"/>
      <c r="B232" s="22"/>
      <c r="C232" s="23"/>
      <c r="D232" s="23"/>
      <c r="E232" s="24"/>
      <c r="F232" s="24"/>
      <c r="G232" s="24"/>
      <c r="H232" s="22"/>
    </row>
    <row r="233" spans="1:8" ht="14.25" customHeight="1">
      <c r="A233" s="21"/>
      <c r="B233" s="22"/>
      <c r="C233" s="23"/>
      <c r="D233" s="23"/>
      <c r="E233" s="24"/>
      <c r="F233" s="24"/>
      <c r="G233" s="24"/>
      <c r="H233" s="22"/>
    </row>
    <row r="234" spans="1:8" ht="14.25" customHeight="1">
      <c r="A234" s="21"/>
      <c r="B234" s="22"/>
      <c r="C234" s="23"/>
      <c r="D234" s="23"/>
      <c r="E234" s="24"/>
      <c r="F234" s="24"/>
      <c r="G234" s="24"/>
      <c r="H234" s="22"/>
    </row>
    <row r="235" spans="1:8" ht="14.25" customHeight="1">
      <c r="A235" s="21"/>
      <c r="B235" s="22"/>
      <c r="C235" s="23"/>
      <c r="D235" s="23"/>
      <c r="E235" s="24"/>
      <c r="F235" s="24"/>
      <c r="G235" s="24"/>
      <c r="H235" s="22"/>
    </row>
    <row r="236" spans="1:8" ht="14.25" customHeight="1">
      <c r="A236" s="21"/>
      <c r="B236" s="22"/>
      <c r="C236" s="23"/>
      <c r="D236" s="23"/>
      <c r="E236" s="24"/>
      <c r="F236" s="24"/>
      <c r="G236" s="24"/>
      <c r="H236" s="22"/>
    </row>
    <row r="237" spans="1:8" ht="14.25" customHeight="1">
      <c r="A237" s="21"/>
      <c r="B237" s="22"/>
      <c r="C237" s="23"/>
      <c r="D237" s="23"/>
      <c r="E237" s="24"/>
      <c r="F237" s="24"/>
      <c r="G237" s="24"/>
      <c r="H237" s="22"/>
    </row>
    <row r="238" spans="1:8" ht="14.25" customHeight="1">
      <c r="A238" s="21"/>
      <c r="B238" s="22"/>
      <c r="C238" s="23"/>
      <c r="D238" s="23"/>
      <c r="E238" s="24"/>
      <c r="F238" s="24"/>
      <c r="G238" s="24"/>
      <c r="H238" s="22"/>
    </row>
    <row r="239" spans="1:8" ht="14.25" customHeight="1">
      <c r="A239" s="21"/>
      <c r="B239" s="22"/>
      <c r="C239" s="23"/>
      <c r="D239" s="23"/>
      <c r="E239" s="24"/>
      <c r="F239" s="24"/>
      <c r="G239" s="24"/>
      <c r="H239" s="22"/>
    </row>
    <row r="240" spans="1:8" ht="14.25" customHeight="1">
      <c r="A240" s="21"/>
      <c r="B240" s="22"/>
      <c r="C240" s="23"/>
      <c r="D240" s="23"/>
      <c r="E240" s="24"/>
      <c r="F240" s="24"/>
      <c r="G240" s="24"/>
      <c r="H240" s="22"/>
    </row>
    <row r="241" spans="1:8" ht="14.25" customHeight="1">
      <c r="A241" s="21"/>
      <c r="B241" s="22"/>
      <c r="C241" s="23"/>
      <c r="D241" s="23"/>
      <c r="E241" s="24"/>
      <c r="F241" s="24"/>
      <c r="G241" s="24"/>
      <c r="H241" s="22"/>
    </row>
    <row r="242" spans="1:8" ht="14.25" customHeight="1">
      <c r="A242" s="21"/>
      <c r="B242" s="22"/>
      <c r="C242" s="23"/>
      <c r="D242" s="23"/>
      <c r="E242" s="24"/>
      <c r="F242" s="24"/>
      <c r="G242" s="24"/>
      <c r="H242" s="22"/>
    </row>
    <row r="243" spans="1:8" ht="14.25" customHeight="1">
      <c r="A243" s="21"/>
      <c r="B243" s="22"/>
      <c r="C243" s="23"/>
      <c r="D243" s="23"/>
      <c r="E243" s="24"/>
      <c r="F243" s="24"/>
      <c r="G243" s="24"/>
      <c r="H243" s="22"/>
    </row>
    <row r="244" spans="1:8" ht="14.25" customHeight="1">
      <c r="A244" s="21"/>
      <c r="B244" s="22"/>
      <c r="C244" s="23"/>
      <c r="D244" s="23"/>
      <c r="E244" s="24"/>
      <c r="F244" s="24"/>
      <c r="G244" s="24"/>
      <c r="H244" s="22"/>
    </row>
    <row r="245" spans="1:8" ht="14.25" customHeight="1">
      <c r="A245" s="21"/>
      <c r="B245" s="22"/>
      <c r="C245" s="23"/>
      <c r="D245" s="23"/>
      <c r="E245" s="24"/>
      <c r="F245" s="24"/>
      <c r="G245" s="24"/>
      <c r="H245" s="22"/>
    </row>
    <row r="246" spans="1:8" ht="14.25" customHeight="1">
      <c r="A246" s="21"/>
      <c r="B246" s="22"/>
      <c r="C246" s="23"/>
      <c r="D246" s="23"/>
      <c r="E246" s="24"/>
      <c r="F246" s="24"/>
      <c r="G246" s="24"/>
      <c r="H246" s="22"/>
    </row>
    <row r="247" spans="1:8" ht="14.25" customHeight="1">
      <c r="A247" s="21"/>
      <c r="B247" s="22"/>
      <c r="C247" s="23"/>
      <c r="D247" s="23"/>
      <c r="E247" s="24"/>
      <c r="F247" s="24"/>
      <c r="G247" s="24"/>
      <c r="H247" s="22"/>
    </row>
    <row r="248" spans="1:8" ht="14.25" customHeight="1">
      <c r="A248" s="21"/>
      <c r="B248" s="22"/>
      <c r="C248" s="23"/>
      <c r="D248" s="23"/>
      <c r="E248" s="24"/>
      <c r="F248" s="24"/>
      <c r="G248" s="24"/>
      <c r="H248" s="22"/>
    </row>
    <row r="249" spans="1:8" ht="14.25" customHeight="1">
      <c r="A249" s="21"/>
      <c r="B249" s="22"/>
      <c r="C249" s="23"/>
      <c r="D249" s="23"/>
      <c r="E249" s="24"/>
      <c r="F249" s="24"/>
      <c r="G249" s="24"/>
      <c r="H249" s="22"/>
    </row>
    <row r="250" spans="1:8" ht="14.25" customHeight="1">
      <c r="A250" s="21"/>
      <c r="B250" s="22"/>
      <c r="C250" s="23"/>
      <c r="D250" s="23"/>
      <c r="E250" s="24"/>
      <c r="F250" s="24"/>
      <c r="G250" s="24"/>
      <c r="H250" s="22"/>
    </row>
    <row r="251" spans="1:8" ht="14.25" customHeight="1">
      <c r="A251" s="21"/>
      <c r="B251" s="22"/>
      <c r="C251" s="23"/>
      <c r="D251" s="23"/>
      <c r="E251" s="24"/>
      <c r="F251" s="24"/>
      <c r="G251" s="24"/>
      <c r="H251" s="22"/>
    </row>
    <row r="252" spans="1:8" ht="14.25" customHeight="1">
      <c r="A252" s="21"/>
      <c r="B252" s="22"/>
      <c r="C252" s="23"/>
      <c r="D252" s="23"/>
      <c r="E252" s="24"/>
      <c r="F252" s="24"/>
      <c r="G252" s="24"/>
      <c r="H252" s="22"/>
    </row>
    <row r="253" spans="1:8" ht="14.25" customHeight="1">
      <c r="A253" s="21"/>
      <c r="B253" s="22"/>
      <c r="C253" s="23"/>
      <c r="D253" s="23"/>
      <c r="E253" s="24"/>
      <c r="F253" s="24"/>
      <c r="G253" s="24"/>
      <c r="H253" s="22"/>
    </row>
    <row r="254" spans="1:8" ht="14.25" customHeight="1">
      <c r="A254" s="21"/>
      <c r="B254" s="22"/>
      <c r="C254" s="23"/>
      <c r="D254" s="23"/>
      <c r="E254" s="24"/>
      <c r="F254" s="24"/>
      <c r="G254" s="24"/>
      <c r="H254" s="22"/>
    </row>
    <row r="255" spans="1:8" ht="14.25" customHeight="1">
      <c r="A255" s="21"/>
      <c r="B255" s="22"/>
      <c r="C255" s="23"/>
      <c r="D255" s="23"/>
      <c r="E255" s="24"/>
      <c r="F255" s="24"/>
      <c r="G255" s="24"/>
      <c r="H255" s="22"/>
    </row>
    <row r="256" spans="1:8" ht="14.25" customHeight="1">
      <c r="A256" s="21"/>
      <c r="B256" s="22"/>
      <c r="C256" s="23"/>
      <c r="D256" s="23"/>
      <c r="E256" s="24"/>
      <c r="F256" s="24"/>
      <c r="G256" s="24"/>
      <c r="H256" s="22"/>
    </row>
    <row r="257" spans="1:8" ht="14.25" customHeight="1">
      <c r="A257" s="21"/>
      <c r="B257" s="22"/>
      <c r="C257" s="23"/>
      <c r="D257" s="23"/>
      <c r="E257" s="24"/>
      <c r="F257" s="24"/>
      <c r="G257" s="24"/>
      <c r="H257" s="22"/>
    </row>
    <row r="258" spans="1:8" ht="14.25" customHeight="1">
      <c r="A258" s="21"/>
      <c r="B258" s="22"/>
      <c r="C258" s="23"/>
      <c r="D258" s="23"/>
      <c r="E258" s="24"/>
      <c r="F258" s="24"/>
      <c r="G258" s="24"/>
      <c r="H258" s="22"/>
    </row>
    <row r="259" spans="1:8" ht="14.25" customHeight="1">
      <c r="A259" s="21"/>
      <c r="B259" s="22"/>
      <c r="C259" s="23"/>
      <c r="D259" s="23"/>
      <c r="E259" s="24"/>
      <c r="F259" s="24"/>
      <c r="G259" s="24"/>
      <c r="H259" s="22"/>
    </row>
    <row r="260" spans="1:8" ht="14.25" customHeight="1">
      <c r="A260" s="21"/>
      <c r="B260" s="22"/>
      <c r="C260" s="23"/>
      <c r="D260" s="23"/>
      <c r="E260" s="24"/>
      <c r="F260" s="24"/>
      <c r="G260" s="24"/>
      <c r="H260" s="22"/>
    </row>
    <row r="261" spans="1:8" ht="14.25" customHeight="1">
      <c r="A261" s="21"/>
      <c r="B261" s="22"/>
      <c r="C261" s="23"/>
      <c r="D261" s="23"/>
      <c r="E261" s="24"/>
      <c r="F261" s="24"/>
      <c r="G261" s="24"/>
      <c r="H261" s="22"/>
    </row>
    <row r="262" spans="1:8" ht="14.25" customHeight="1">
      <c r="A262" s="21"/>
      <c r="B262" s="22"/>
      <c r="C262" s="23"/>
      <c r="D262" s="23"/>
      <c r="E262" s="24"/>
      <c r="F262" s="24"/>
      <c r="G262" s="24"/>
      <c r="H262" s="22"/>
    </row>
    <row r="263" spans="1:8" ht="14.25" customHeight="1">
      <c r="A263" s="21"/>
      <c r="B263" s="22"/>
      <c r="C263" s="23"/>
      <c r="D263" s="23"/>
      <c r="E263" s="24"/>
      <c r="F263" s="24"/>
      <c r="G263" s="24"/>
      <c r="H263" s="22"/>
    </row>
    <row r="264" spans="1:8" ht="14.25" customHeight="1">
      <c r="A264" s="21"/>
      <c r="B264" s="22"/>
      <c r="C264" s="23"/>
      <c r="D264" s="23"/>
      <c r="E264" s="24"/>
      <c r="F264" s="24"/>
      <c r="G264" s="24"/>
      <c r="H264" s="22"/>
    </row>
    <row r="265" spans="1:8" ht="14.25" customHeight="1">
      <c r="A265" s="21"/>
      <c r="B265" s="22"/>
      <c r="C265" s="23"/>
      <c r="D265" s="23"/>
      <c r="E265" s="24"/>
      <c r="F265" s="24"/>
      <c r="G265" s="24"/>
      <c r="H265" s="22"/>
    </row>
    <row r="266" spans="1:8" ht="14.25" customHeight="1">
      <c r="A266" s="21"/>
      <c r="B266" s="22"/>
      <c r="C266" s="23"/>
      <c r="D266" s="23"/>
      <c r="E266" s="24"/>
      <c r="F266" s="24"/>
      <c r="G266" s="24"/>
      <c r="H266" s="22"/>
    </row>
    <row r="267" spans="1:8" ht="14.25" customHeight="1">
      <c r="A267" s="21"/>
      <c r="B267" s="22"/>
      <c r="C267" s="23"/>
      <c r="D267" s="23"/>
      <c r="E267" s="24"/>
      <c r="F267" s="24"/>
      <c r="G267" s="24"/>
      <c r="H267" s="22"/>
    </row>
    <row r="268" spans="1:8" ht="14.25" customHeight="1">
      <c r="A268" s="21"/>
      <c r="B268" s="22"/>
      <c r="C268" s="23"/>
      <c r="D268" s="23"/>
      <c r="E268" s="24"/>
      <c r="F268" s="24"/>
      <c r="G268" s="24"/>
      <c r="H268" s="22"/>
    </row>
    <row r="269" spans="1:8" ht="14.25" customHeight="1">
      <c r="A269" s="21"/>
      <c r="B269" s="22"/>
      <c r="C269" s="23"/>
      <c r="D269" s="23"/>
      <c r="E269" s="24"/>
      <c r="F269" s="24"/>
      <c r="G269" s="24"/>
      <c r="H269" s="22"/>
    </row>
    <row r="270" spans="1:8" ht="14.25" customHeight="1">
      <c r="A270" s="21"/>
      <c r="B270" s="22"/>
      <c r="C270" s="23"/>
      <c r="D270" s="23"/>
      <c r="E270" s="24"/>
      <c r="F270" s="24"/>
      <c r="G270" s="24"/>
      <c r="H270" s="22"/>
    </row>
    <row r="271" spans="1:8" ht="14.25" customHeight="1">
      <c r="A271" s="21"/>
      <c r="B271" s="22"/>
      <c r="C271" s="23"/>
      <c r="D271" s="23"/>
      <c r="E271" s="24"/>
      <c r="F271" s="24"/>
      <c r="G271" s="24"/>
      <c r="H271" s="22"/>
    </row>
    <row r="272" spans="1:8" ht="14.25" customHeight="1">
      <c r="A272" s="21"/>
      <c r="B272" s="22"/>
      <c r="C272" s="23"/>
      <c r="D272" s="23"/>
      <c r="E272" s="24"/>
      <c r="F272" s="24"/>
      <c r="G272" s="24"/>
      <c r="H272" s="22"/>
    </row>
    <row r="273" spans="1:8" ht="14.25" customHeight="1">
      <c r="A273" s="21"/>
      <c r="B273" s="22"/>
      <c r="C273" s="23"/>
      <c r="D273" s="23"/>
      <c r="E273" s="24"/>
      <c r="F273" s="24"/>
      <c r="G273" s="24"/>
      <c r="H273" s="22"/>
    </row>
    <row r="274" spans="1:8" ht="14.25" customHeight="1">
      <c r="A274" s="21"/>
      <c r="B274" s="22"/>
      <c r="C274" s="23"/>
      <c r="D274" s="23"/>
      <c r="E274" s="24"/>
      <c r="F274" s="24"/>
      <c r="G274" s="24"/>
      <c r="H274" s="22"/>
    </row>
    <row r="275" spans="1:8" ht="14.25" customHeight="1">
      <c r="A275" s="21"/>
      <c r="B275" s="22"/>
      <c r="C275" s="23"/>
      <c r="D275" s="23"/>
      <c r="E275" s="24"/>
      <c r="F275" s="24"/>
      <c r="G275" s="24"/>
      <c r="H275" s="22"/>
    </row>
    <row r="276" spans="1:8" ht="14.25" customHeight="1">
      <c r="A276" s="21"/>
      <c r="B276" s="22"/>
      <c r="C276" s="23"/>
      <c r="D276" s="23"/>
      <c r="E276" s="24"/>
      <c r="F276" s="24"/>
      <c r="G276" s="24"/>
      <c r="H276" s="22"/>
    </row>
    <row r="277" spans="1:8" ht="14.25" customHeight="1">
      <c r="A277" s="21"/>
      <c r="B277" s="22"/>
      <c r="C277" s="23"/>
      <c r="D277" s="23"/>
      <c r="E277" s="24"/>
      <c r="F277" s="24"/>
      <c r="G277" s="24"/>
      <c r="H277" s="22"/>
    </row>
    <row r="278" spans="1:8" ht="14.25" customHeight="1">
      <c r="A278" s="21"/>
      <c r="B278" s="22"/>
      <c r="C278" s="23"/>
      <c r="D278" s="23"/>
      <c r="E278" s="24"/>
      <c r="F278" s="24"/>
      <c r="G278" s="24"/>
      <c r="H278" s="22"/>
    </row>
    <row r="279" spans="1:8" ht="14.25" customHeight="1">
      <c r="A279" s="21"/>
      <c r="B279" s="22"/>
      <c r="C279" s="23"/>
      <c r="D279" s="23"/>
      <c r="E279" s="24"/>
      <c r="F279" s="24"/>
      <c r="G279" s="24"/>
      <c r="H279" s="22"/>
    </row>
    <row r="280" spans="1:8" ht="14.25" customHeight="1">
      <c r="A280" s="21"/>
      <c r="B280" s="22"/>
      <c r="C280" s="23"/>
      <c r="D280" s="23"/>
      <c r="E280" s="24"/>
      <c r="F280" s="24"/>
      <c r="G280" s="24"/>
      <c r="H280" s="22"/>
    </row>
    <row r="281" spans="1:8" ht="14.25" customHeight="1">
      <c r="A281" s="21"/>
      <c r="B281" s="22"/>
      <c r="C281" s="23"/>
      <c r="D281" s="23"/>
      <c r="E281" s="24"/>
      <c r="F281" s="24"/>
      <c r="G281" s="24"/>
      <c r="H281" s="22"/>
    </row>
    <row r="282" spans="1:8" ht="14.25" customHeight="1">
      <c r="A282" s="21"/>
      <c r="B282" s="22"/>
      <c r="C282" s="23"/>
      <c r="D282" s="23"/>
      <c r="E282" s="24"/>
      <c r="F282" s="24"/>
      <c r="G282" s="24"/>
      <c r="H282" s="22"/>
    </row>
    <row r="283" spans="1:8" ht="14.25" customHeight="1">
      <c r="A283" s="21"/>
      <c r="B283" s="22"/>
      <c r="C283" s="23"/>
      <c r="D283" s="23"/>
      <c r="E283" s="24"/>
      <c r="F283" s="24"/>
      <c r="G283" s="24"/>
      <c r="H283" s="22"/>
    </row>
    <row r="284" spans="1:8" ht="14.25" customHeight="1">
      <c r="A284" s="21"/>
      <c r="B284" s="22"/>
      <c r="C284" s="23"/>
      <c r="D284" s="23"/>
      <c r="E284" s="24"/>
      <c r="F284" s="24"/>
      <c r="G284" s="24"/>
      <c r="H284" s="22"/>
    </row>
    <row r="285" spans="1:8" ht="14.25" customHeight="1">
      <c r="A285" s="21"/>
      <c r="B285" s="22"/>
      <c r="C285" s="23"/>
      <c r="D285" s="23"/>
      <c r="E285" s="24"/>
      <c r="F285" s="24"/>
      <c r="G285" s="24"/>
      <c r="H285" s="22"/>
    </row>
    <row r="286" spans="1:8" ht="14.25" customHeight="1">
      <c r="A286" s="21"/>
      <c r="B286" s="22"/>
      <c r="C286" s="23"/>
      <c r="D286" s="23"/>
      <c r="E286" s="24"/>
      <c r="F286" s="24"/>
      <c r="G286" s="24"/>
      <c r="H286" s="22"/>
    </row>
    <row r="287" spans="1:8" ht="14.25" customHeight="1">
      <c r="A287" s="21"/>
      <c r="B287" s="22"/>
      <c r="C287" s="23"/>
      <c r="D287" s="23"/>
      <c r="E287" s="24"/>
      <c r="F287" s="24"/>
      <c r="G287" s="24"/>
      <c r="H287" s="22"/>
    </row>
    <row r="288" spans="1:8" ht="14.25" customHeight="1">
      <c r="A288" s="21"/>
      <c r="B288" s="22"/>
      <c r="C288" s="23"/>
      <c r="D288" s="23"/>
      <c r="E288" s="24"/>
      <c r="F288" s="24"/>
      <c r="G288" s="24"/>
      <c r="H288" s="22"/>
    </row>
    <row r="289" spans="1:8" ht="14.25" customHeight="1">
      <c r="A289" s="21"/>
      <c r="B289" s="22"/>
      <c r="C289" s="23"/>
      <c r="D289" s="23"/>
      <c r="E289" s="24"/>
      <c r="F289" s="24"/>
      <c r="G289" s="24"/>
      <c r="H289" s="22"/>
    </row>
    <row r="290" spans="1:8" ht="14.25" customHeight="1">
      <c r="A290" s="21"/>
      <c r="B290" s="22"/>
      <c r="C290" s="23"/>
      <c r="D290" s="23"/>
      <c r="E290" s="24"/>
      <c r="F290" s="24"/>
      <c r="G290" s="24"/>
      <c r="H290" s="22"/>
    </row>
    <row r="291" spans="1:8" ht="14.25" customHeight="1">
      <c r="A291" s="21"/>
      <c r="B291" s="22"/>
      <c r="C291" s="23"/>
      <c r="D291" s="23"/>
      <c r="E291" s="24"/>
      <c r="F291" s="24"/>
      <c r="G291" s="24"/>
      <c r="H291" s="22"/>
    </row>
    <row r="292" spans="1:8" ht="14.25" customHeight="1">
      <c r="A292" s="21"/>
      <c r="B292" s="22"/>
      <c r="C292" s="23"/>
      <c r="D292" s="23"/>
      <c r="E292" s="24"/>
      <c r="F292" s="24"/>
      <c r="G292" s="24"/>
      <c r="H292" s="22"/>
    </row>
    <row r="293" spans="1:8" ht="14.25" customHeight="1">
      <c r="A293" s="21"/>
      <c r="B293" s="22"/>
      <c r="C293" s="23"/>
      <c r="D293" s="23"/>
      <c r="E293" s="24"/>
      <c r="F293" s="24"/>
      <c r="G293" s="24"/>
      <c r="H293" s="22"/>
    </row>
    <row r="294" spans="1:8" ht="14.25" customHeight="1">
      <c r="A294" s="21"/>
      <c r="B294" s="22"/>
      <c r="C294" s="23"/>
      <c r="D294" s="23"/>
      <c r="E294" s="24"/>
      <c r="F294" s="24"/>
      <c r="G294" s="24"/>
      <c r="H294" s="22"/>
    </row>
    <row r="295" spans="1:8" ht="14.25" customHeight="1">
      <c r="A295" s="21"/>
      <c r="B295" s="22"/>
      <c r="C295" s="23"/>
      <c r="D295" s="23"/>
      <c r="E295" s="24"/>
      <c r="F295" s="24"/>
      <c r="G295" s="24"/>
      <c r="H295" s="22"/>
    </row>
    <row r="296" spans="1:8" ht="14.25" customHeight="1">
      <c r="A296" s="21"/>
      <c r="B296" s="22"/>
      <c r="C296" s="23"/>
      <c r="D296" s="23"/>
      <c r="E296" s="24"/>
      <c r="F296" s="24"/>
      <c r="G296" s="24"/>
      <c r="H296" s="22"/>
    </row>
    <row r="297" spans="1:8" ht="14.25" customHeight="1">
      <c r="A297" s="21"/>
      <c r="B297" s="22"/>
      <c r="C297" s="23"/>
      <c r="D297" s="23"/>
      <c r="E297" s="24"/>
      <c r="F297" s="24"/>
      <c r="G297" s="24"/>
      <c r="H297" s="22"/>
    </row>
    <row r="298" spans="1:8" ht="14.25" customHeight="1">
      <c r="A298" s="21"/>
      <c r="B298" s="22"/>
      <c r="C298" s="23"/>
      <c r="D298" s="23"/>
      <c r="E298" s="24"/>
      <c r="F298" s="24"/>
      <c r="G298" s="24"/>
      <c r="H298" s="22"/>
    </row>
    <row r="299" spans="1:8" ht="14.25" customHeight="1">
      <c r="A299" s="21"/>
      <c r="B299" s="22"/>
      <c r="C299" s="23"/>
      <c r="D299" s="23"/>
      <c r="E299" s="24"/>
      <c r="F299" s="24"/>
      <c r="G299" s="24"/>
      <c r="H299" s="22"/>
    </row>
    <row r="300" spans="1:8" ht="14.25" customHeight="1">
      <c r="A300" s="21"/>
      <c r="B300" s="22"/>
      <c r="C300" s="23"/>
      <c r="D300" s="23"/>
      <c r="E300" s="24"/>
      <c r="F300" s="24"/>
      <c r="G300" s="24"/>
      <c r="H300" s="22"/>
    </row>
    <row r="301" spans="1:8" ht="14.25" customHeight="1">
      <c r="A301" s="21"/>
      <c r="B301" s="22"/>
      <c r="C301" s="23"/>
      <c r="D301" s="23"/>
      <c r="E301" s="24"/>
      <c r="F301" s="24"/>
      <c r="G301" s="24"/>
      <c r="H301" s="22"/>
    </row>
    <row r="302" spans="1:8" ht="14.25" customHeight="1">
      <c r="A302" s="21"/>
      <c r="B302" s="22"/>
      <c r="C302" s="23"/>
      <c r="D302" s="23"/>
      <c r="E302" s="24"/>
      <c r="F302" s="24"/>
      <c r="G302" s="24"/>
      <c r="H302" s="22"/>
    </row>
    <row r="303" spans="1:8" ht="14.25" customHeight="1">
      <c r="A303" s="21"/>
      <c r="B303" s="22"/>
      <c r="C303" s="23"/>
      <c r="D303" s="23"/>
      <c r="E303" s="24"/>
      <c r="F303" s="24"/>
      <c r="G303" s="24"/>
      <c r="H303" s="22"/>
    </row>
    <row r="304" spans="1:8" ht="14.25" customHeight="1">
      <c r="A304" s="21"/>
      <c r="B304" s="22"/>
      <c r="C304" s="23"/>
      <c r="D304" s="23"/>
      <c r="E304" s="24"/>
      <c r="F304" s="24"/>
      <c r="G304" s="24"/>
      <c r="H304" s="22"/>
    </row>
    <row r="305" spans="1:8" ht="14.25" customHeight="1">
      <c r="A305" s="21"/>
      <c r="B305" s="22"/>
      <c r="C305" s="23"/>
      <c r="D305" s="23"/>
      <c r="E305" s="24"/>
      <c r="F305" s="24"/>
      <c r="G305" s="24"/>
      <c r="H305" s="22"/>
    </row>
    <row r="306" spans="1:8" ht="14.25" customHeight="1">
      <c r="A306" s="21"/>
      <c r="B306" s="22"/>
      <c r="C306" s="23"/>
      <c r="D306" s="23"/>
      <c r="E306" s="24"/>
      <c r="F306" s="24"/>
      <c r="G306" s="24"/>
      <c r="H306" s="22"/>
    </row>
    <row r="307" spans="1:8" ht="14.25" customHeight="1">
      <c r="A307" s="21"/>
      <c r="B307" s="22"/>
      <c r="C307" s="23"/>
      <c r="D307" s="23"/>
      <c r="E307" s="24"/>
      <c r="F307" s="24"/>
      <c r="G307" s="24"/>
      <c r="H307" s="22"/>
    </row>
    <row r="308" spans="1:8" ht="14.25" customHeight="1">
      <c r="A308" s="21"/>
      <c r="B308" s="22"/>
      <c r="C308" s="23"/>
      <c r="D308" s="23"/>
      <c r="E308" s="24"/>
      <c r="F308" s="24"/>
      <c r="G308" s="24"/>
      <c r="H308" s="22"/>
    </row>
    <row r="309" spans="1:8" ht="14.25" customHeight="1">
      <c r="A309" s="21"/>
      <c r="B309" s="22"/>
      <c r="C309" s="23"/>
      <c r="D309" s="23"/>
      <c r="E309" s="24"/>
      <c r="F309" s="24"/>
      <c r="G309" s="24"/>
      <c r="H309" s="22"/>
    </row>
    <row r="310" spans="1:8" ht="14.25" customHeight="1">
      <c r="A310" s="21"/>
      <c r="B310" s="22"/>
      <c r="C310" s="23"/>
      <c r="D310" s="23"/>
      <c r="E310" s="24"/>
      <c r="F310" s="24"/>
      <c r="G310" s="24"/>
      <c r="H310" s="22"/>
    </row>
    <row r="311" spans="1:8" ht="14.25" customHeight="1">
      <c r="A311" s="21"/>
      <c r="B311" s="22"/>
      <c r="C311" s="23"/>
      <c r="D311" s="23"/>
      <c r="E311" s="24"/>
      <c r="F311" s="24"/>
      <c r="G311" s="24"/>
      <c r="H311" s="22"/>
    </row>
    <row r="312" spans="1:8" ht="14.25" customHeight="1">
      <c r="A312" s="21"/>
      <c r="B312" s="22"/>
      <c r="C312" s="23"/>
      <c r="D312" s="23"/>
      <c r="E312" s="24"/>
      <c r="F312" s="24"/>
      <c r="G312" s="24"/>
      <c r="H312" s="22"/>
    </row>
    <row r="313" spans="1:8" ht="14.25" customHeight="1">
      <c r="A313" s="21"/>
      <c r="B313" s="22"/>
      <c r="C313" s="23"/>
      <c r="D313" s="23"/>
      <c r="E313" s="24"/>
      <c r="F313" s="24"/>
      <c r="G313" s="24"/>
      <c r="H313" s="22"/>
    </row>
    <row r="314" spans="1:8" ht="14.25" customHeight="1">
      <c r="A314" s="21"/>
      <c r="B314" s="22"/>
      <c r="C314" s="23"/>
      <c r="D314" s="23"/>
      <c r="E314" s="24"/>
      <c r="F314" s="24"/>
      <c r="G314" s="24"/>
      <c r="H314" s="22"/>
    </row>
    <row r="315" spans="1:8" ht="14.25" customHeight="1">
      <c r="A315" s="21"/>
      <c r="B315" s="22"/>
      <c r="C315" s="23"/>
      <c r="D315" s="23"/>
      <c r="E315" s="24"/>
      <c r="F315" s="24"/>
      <c r="G315" s="24"/>
      <c r="H315" s="22"/>
    </row>
    <row r="316" spans="1:8" ht="14.25" customHeight="1">
      <c r="A316" s="21"/>
      <c r="B316" s="22"/>
      <c r="C316" s="23"/>
      <c r="D316" s="23"/>
      <c r="E316" s="24"/>
      <c r="F316" s="24"/>
      <c r="G316" s="24"/>
      <c r="H316" s="22"/>
    </row>
    <row r="317" spans="1:8" ht="14.25" customHeight="1">
      <c r="A317" s="21"/>
      <c r="B317" s="22"/>
      <c r="C317" s="23"/>
      <c r="D317" s="23"/>
      <c r="E317" s="24"/>
      <c r="F317" s="24"/>
      <c r="G317" s="24"/>
      <c r="H317" s="22"/>
    </row>
    <row r="318" spans="1:8" ht="14.25" customHeight="1">
      <c r="A318" s="21"/>
      <c r="B318" s="22"/>
      <c r="C318" s="23"/>
      <c r="D318" s="23"/>
      <c r="E318" s="24"/>
      <c r="F318" s="24"/>
      <c r="G318" s="24"/>
      <c r="H318" s="22"/>
    </row>
    <row r="319" spans="1:8" ht="14.25" customHeight="1">
      <c r="A319" s="21"/>
      <c r="B319" s="22"/>
      <c r="C319" s="23"/>
      <c r="D319" s="23"/>
      <c r="E319" s="24"/>
      <c r="F319" s="24"/>
      <c r="G319" s="24"/>
      <c r="H319" s="22"/>
    </row>
    <row r="320" spans="1:8" ht="14.25" customHeight="1">
      <c r="A320" s="21"/>
      <c r="B320" s="22"/>
      <c r="C320" s="23"/>
      <c r="D320" s="23"/>
      <c r="E320" s="24"/>
      <c r="F320" s="24"/>
      <c r="G320" s="24"/>
      <c r="H320" s="22"/>
    </row>
    <row r="321" spans="1:8" ht="14.25" customHeight="1">
      <c r="A321" s="21"/>
      <c r="B321" s="22"/>
      <c r="C321" s="23"/>
      <c r="D321" s="23"/>
      <c r="E321" s="24"/>
      <c r="F321" s="24"/>
      <c r="G321" s="24"/>
      <c r="H321" s="22"/>
    </row>
    <row r="322" spans="1:8" ht="14.25" customHeight="1">
      <c r="A322" s="21"/>
      <c r="B322" s="22"/>
      <c r="C322" s="23"/>
      <c r="D322" s="23"/>
      <c r="E322" s="24"/>
      <c r="F322" s="24"/>
      <c r="G322" s="24"/>
      <c r="H322" s="22"/>
    </row>
    <row r="323" spans="1:8" ht="14.25" customHeight="1">
      <c r="A323" s="21"/>
      <c r="B323" s="22"/>
      <c r="C323" s="23"/>
      <c r="D323" s="23"/>
      <c r="E323" s="24"/>
      <c r="F323" s="24"/>
      <c r="G323" s="24"/>
      <c r="H323" s="22"/>
    </row>
    <row r="324" spans="1:8" ht="14.25" customHeight="1">
      <c r="A324" s="21"/>
      <c r="B324" s="22"/>
      <c r="C324" s="23"/>
      <c r="D324" s="23"/>
      <c r="E324" s="24"/>
      <c r="F324" s="24"/>
      <c r="G324" s="24"/>
      <c r="H324" s="22"/>
    </row>
    <row r="325" spans="1:8" ht="14.25" customHeight="1">
      <c r="A325" s="21"/>
      <c r="B325" s="22"/>
      <c r="C325" s="23"/>
      <c r="D325" s="23"/>
      <c r="E325" s="24"/>
      <c r="F325" s="24"/>
      <c r="G325" s="24"/>
      <c r="H325" s="22"/>
    </row>
    <row r="326" spans="1:8" ht="14.25" customHeight="1">
      <c r="A326" s="21"/>
      <c r="B326" s="22"/>
      <c r="C326" s="23"/>
      <c r="D326" s="23"/>
      <c r="E326" s="24"/>
      <c r="F326" s="24"/>
      <c r="G326" s="24"/>
      <c r="H326" s="22"/>
    </row>
    <row r="327" spans="1:8" ht="14.25" customHeight="1">
      <c r="A327" s="21"/>
      <c r="B327" s="22"/>
      <c r="C327" s="23"/>
      <c r="D327" s="23"/>
      <c r="E327" s="24"/>
      <c r="F327" s="24"/>
      <c r="G327" s="24"/>
      <c r="H327" s="22"/>
    </row>
    <row r="328" spans="1:8" ht="14.25" customHeight="1">
      <c r="A328" s="21"/>
      <c r="B328" s="22"/>
      <c r="C328" s="23"/>
      <c r="D328" s="23"/>
      <c r="E328" s="24"/>
      <c r="F328" s="24"/>
      <c r="G328" s="24"/>
      <c r="H328" s="22"/>
    </row>
    <row r="329" spans="1:8" ht="14.25" customHeight="1">
      <c r="A329" s="21"/>
      <c r="B329" s="22"/>
      <c r="C329" s="23"/>
      <c r="D329" s="23"/>
      <c r="E329" s="24"/>
      <c r="F329" s="24"/>
      <c r="G329" s="24"/>
      <c r="H329" s="22"/>
    </row>
    <row r="330" spans="1:8" ht="14.25" customHeight="1">
      <c r="A330" s="21"/>
      <c r="B330" s="22"/>
      <c r="C330" s="23"/>
      <c r="D330" s="23"/>
      <c r="E330" s="24"/>
      <c r="F330" s="24"/>
      <c r="G330" s="24"/>
      <c r="H330" s="22"/>
    </row>
    <row r="331" spans="1:8" ht="14.25" customHeight="1">
      <c r="A331" s="21"/>
      <c r="B331" s="22"/>
      <c r="C331" s="23"/>
      <c r="D331" s="23"/>
      <c r="E331" s="24"/>
      <c r="F331" s="24"/>
      <c r="G331" s="24"/>
      <c r="H331" s="22"/>
    </row>
    <row r="332" spans="1:8" ht="14.25" customHeight="1">
      <c r="A332" s="21"/>
      <c r="B332" s="22"/>
      <c r="C332" s="23"/>
      <c r="D332" s="23"/>
      <c r="E332" s="24"/>
      <c r="F332" s="24"/>
      <c r="G332" s="24"/>
      <c r="H332" s="22"/>
    </row>
    <row r="333" spans="1:8" ht="14.25" customHeight="1">
      <c r="A333" s="21"/>
      <c r="B333" s="22"/>
      <c r="C333" s="23"/>
      <c r="D333" s="23"/>
      <c r="E333" s="24"/>
      <c r="F333" s="24"/>
      <c r="G333" s="24"/>
      <c r="H333" s="22"/>
    </row>
    <row r="334" spans="1:8" ht="14.25" customHeight="1">
      <c r="A334" s="21"/>
      <c r="B334" s="22"/>
      <c r="C334" s="23"/>
      <c r="D334" s="23"/>
      <c r="E334" s="24"/>
      <c r="F334" s="24"/>
      <c r="G334" s="24"/>
      <c r="H334" s="22"/>
    </row>
    <row r="335" spans="1:8" ht="14.25" customHeight="1">
      <c r="A335" s="21"/>
      <c r="B335" s="22"/>
      <c r="C335" s="23"/>
      <c r="D335" s="23"/>
      <c r="E335" s="24"/>
      <c r="F335" s="24"/>
      <c r="G335" s="24"/>
      <c r="H335" s="22"/>
    </row>
    <row r="336" spans="1:8" ht="14.25" customHeight="1">
      <c r="A336" s="21"/>
      <c r="B336" s="22"/>
      <c r="C336" s="23"/>
      <c r="D336" s="23"/>
      <c r="E336" s="24"/>
      <c r="F336" s="24"/>
      <c r="G336" s="24"/>
      <c r="H336" s="22"/>
    </row>
    <row r="337" spans="1:8" ht="14.25" customHeight="1">
      <c r="A337" s="21"/>
      <c r="B337" s="22"/>
      <c r="C337" s="23"/>
      <c r="D337" s="23"/>
      <c r="E337" s="24"/>
      <c r="F337" s="24"/>
      <c r="G337" s="24"/>
      <c r="H337" s="22"/>
    </row>
    <row r="338" spans="1:8" ht="14.25" customHeight="1">
      <c r="A338" s="21"/>
      <c r="B338" s="22"/>
      <c r="C338" s="23"/>
      <c r="D338" s="23"/>
      <c r="E338" s="24"/>
      <c r="F338" s="24"/>
      <c r="G338" s="24"/>
      <c r="H338" s="22"/>
    </row>
    <row r="339" spans="1:8" ht="14.25" customHeight="1">
      <c r="A339" s="21"/>
      <c r="B339" s="22"/>
      <c r="C339" s="23"/>
      <c r="D339" s="23"/>
      <c r="E339" s="24"/>
      <c r="F339" s="24"/>
      <c r="G339" s="24"/>
      <c r="H339" s="22"/>
    </row>
    <row r="340" spans="1:8" ht="14.25" customHeight="1">
      <c r="A340" s="21"/>
      <c r="B340" s="22"/>
      <c r="C340" s="23"/>
      <c r="D340" s="23"/>
      <c r="E340" s="24"/>
      <c r="F340" s="24"/>
      <c r="G340" s="24"/>
      <c r="H340" s="22"/>
    </row>
    <row r="341" spans="1:8" ht="14.25" customHeight="1">
      <c r="A341" s="21"/>
      <c r="B341" s="22"/>
      <c r="C341" s="23"/>
      <c r="D341" s="23"/>
      <c r="E341" s="24"/>
      <c r="F341" s="24"/>
      <c r="G341" s="24"/>
      <c r="H341" s="22"/>
    </row>
    <row r="342" spans="1:8" ht="14.25" customHeight="1">
      <c r="A342" s="21"/>
      <c r="B342" s="22"/>
      <c r="C342" s="23"/>
      <c r="D342" s="23"/>
      <c r="E342" s="24"/>
      <c r="F342" s="24"/>
      <c r="G342" s="24"/>
      <c r="H342" s="22"/>
    </row>
    <row r="343" spans="1:8" ht="14.25" customHeight="1">
      <c r="A343" s="21"/>
      <c r="B343" s="22"/>
      <c r="C343" s="23"/>
      <c r="D343" s="23"/>
      <c r="E343" s="24"/>
      <c r="F343" s="24"/>
      <c r="G343" s="24"/>
      <c r="H343" s="22"/>
    </row>
    <row r="344" spans="1:8" ht="14.25" customHeight="1">
      <c r="A344" s="21"/>
      <c r="B344" s="22"/>
      <c r="C344" s="23"/>
      <c r="D344" s="23"/>
      <c r="E344" s="24"/>
      <c r="F344" s="24"/>
      <c r="G344" s="24"/>
      <c r="H344" s="22"/>
    </row>
    <row r="345" spans="1:8" ht="14.25" customHeight="1">
      <c r="A345" s="21"/>
      <c r="B345" s="22"/>
      <c r="C345" s="23"/>
      <c r="D345" s="23"/>
      <c r="E345" s="24"/>
      <c r="F345" s="24"/>
      <c r="G345" s="24"/>
      <c r="H345" s="22"/>
    </row>
    <row r="346" spans="1:8" ht="14.25" customHeight="1">
      <c r="A346" s="21"/>
      <c r="B346" s="22"/>
      <c r="C346" s="23"/>
      <c r="D346" s="23"/>
      <c r="E346" s="24"/>
      <c r="F346" s="24"/>
      <c r="G346" s="24"/>
      <c r="H346" s="22"/>
    </row>
    <row r="347" spans="1:8" ht="14.25" customHeight="1">
      <c r="A347" s="21"/>
      <c r="B347" s="22"/>
      <c r="C347" s="23"/>
      <c r="D347" s="23"/>
      <c r="E347" s="24"/>
      <c r="F347" s="24"/>
      <c r="G347" s="24"/>
      <c r="H347" s="22"/>
    </row>
    <row r="348" spans="1:8" ht="14.25" customHeight="1">
      <c r="A348" s="21"/>
      <c r="B348" s="22"/>
      <c r="C348" s="23"/>
      <c r="D348" s="23"/>
      <c r="E348" s="24"/>
      <c r="F348" s="24"/>
      <c r="G348" s="24"/>
      <c r="H348" s="22"/>
    </row>
    <row r="349" spans="1:8" ht="14.25" customHeight="1">
      <c r="A349" s="21"/>
      <c r="B349" s="22"/>
      <c r="C349" s="23"/>
      <c r="D349" s="23"/>
      <c r="E349" s="24"/>
      <c r="F349" s="24"/>
      <c r="G349" s="24"/>
      <c r="H349" s="22"/>
    </row>
    <row r="350" spans="1:8" ht="14.25" customHeight="1">
      <c r="A350" s="21"/>
      <c r="B350" s="22"/>
      <c r="C350" s="23"/>
      <c r="D350" s="23"/>
      <c r="E350" s="24"/>
      <c r="F350" s="24"/>
      <c r="G350" s="24"/>
      <c r="H350" s="22"/>
    </row>
    <row r="351" spans="1:8" ht="14.25" customHeight="1">
      <c r="A351" s="21"/>
      <c r="B351" s="22"/>
      <c r="C351" s="23"/>
      <c r="D351" s="23"/>
      <c r="E351" s="24"/>
      <c r="F351" s="24"/>
      <c r="G351" s="24"/>
      <c r="H351" s="22"/>
    </row>
    <row r="352" spans="1:8" ht="14.25" customHeight="1">
      <c r="A352" s="21"/>
      <c r="B352" s="22"/>
      <c r="C352" s="23"/>
      <c r="D352" s="23"/>
      <c r="E352" s="24"/>
      <c r="F352" s="24"/>
      <c r="G352" s="24"/>
      <c r="H352" s="22"/>
    </row>
    <row r="353" spans="1:8" ht="14.25" customHeight="1">
      <c r="A353" s="21"/>
      <c r="B353" s="22"/>
      <c r="C353" s="23"/>
      <c r="D353" s="23"/>
      <c r="E353" s="24"/>
      <c r="F353" s="24"/>
      <c r="G353" s="24"/>
      <c r="H353" s="22"/>
    </row>
    <row r="354" spans="1:8" ht="14.25" customHeight="1">
      <c r="A354" s="21"/>
      <c r="B354" s="22"/>
      <c r="C354" s="23"/>
      <c r="D354" s="23"/>
      <c r="E354" s="24"/>
      <c r="F354" s="24"/>
      <c r="G354" s="24"/>
      <c r="H354" s="22"/>
    </row>
    <row r="355" spans="1:8" ht="14.25" customHeight="1">
      <c r="A355" s="21"/>
      <c r="B355" s="22"/>
      <c r="C355" s="23"/>
      <c r="D355" s="23"/>
      <c r="E355" s="24"/>
      <c r="F355" s="24"/>
      <c r="G355" s="24"/>
      <c r="H355" s="22"/>
    </row>
    <row r="356" spans="1:8" ht="14.25" customHeight="1">
      <c r="A356" s="21"/>
      <c r="B356" s="22"/>
      <c r="C356" s="23"/>
      <c r="D356" s="23"/>
      <c r="E356" s="24"/>
      <c r="F356" s="24"/>
      <c r="G356" s="24"/>
      <c r="H356" s="22"/>
    </row>
    <row r="357" spans="1:8" ht="14.25" customHeight="1">
      <c r="A357" s="21"/>
      <c r="B357" s="22"/>
      <c r="C357" s="23"/>
      <c r="D357" s="23"/>
      <c r="E357" s="24"/>
      <c r="F357" s="24"/>
      <c r="G357" s="24"/>
      <c r="H357" s="22"/>
    </row>
    <row r="358" spans="1:8" ht="14.25" customHeight="1">
      <c r="A358" s="21"/>
      <c r="B358" s="22"/>
      <c r="C358" s="23"/>
      <c r="D358" s="23"/>
      <c r="E358" s="24"/>
      <c r="F358" s="24"/>
      <c r="G358" s="24"/>
      <c r="H358" s="22"/>
    </row>
    <row r="359" spans="1:8" ht="14.25" customHeight="1">
      <c r="A359" s="21"/>
      <c r="B359" s="22"/>
      <c r="C359" s="23"/>
      <c r="D359" s="23"/>
      <c r="E359" s="24"/>
      <c r="F359" s="24"/>
      <c r="G359" s="24"/>
      <c r="H359" s="22"/>
    </row>
    <row r="360" spans="1:8" ht="14.25" customHeight="1">
      <c r="A360" s="21"/>
      <c r="B360" s="22"/>
      <c r="C360" s="23"/>
      <c r="D360" s="23"/>
      <c r="E360" s="24"/>
      <c r="F360" s="24"/>
      <c r="G360" s="24"/>
      <c r="H360" s="22"/>
    </row>
    <row r="361" spans="1:8" ht="14.25" customHeight="1">
      <c r="A361" s="21"/>
      <c r="B361" s="22"/>
      <c r="C361" s="23"/>
      <c r="D361" s="23"/>
      <c r="E361" s="24"/>
      <c r="F361" s="24"/>
      <c r="G361" s="24"/>
      <c r="H361" s="22"/>
    </row>
    <row r="362" spans="1:8" ht="14.25" customHeight="1">
      <c r="A362" s="21"/>
      <c r="B362" s="22"/>
      <c r="C362" s="23"/>
      <c r="D362" s="23"/>
      <c r="E362" s="24"/>
      <c r="F362" s="24"/>
      <c r="G362" s="24"/>
      <c r="H362" s="22"/>
    </row>
    <row r="363" spans="1:8" ht="14.25" customHeight="1">
      <c r="A363" s="21"/>
      <c r="B363" s="22"/>
      <c r="C363" s="23"/>
      <c r="D363" s="23"/>
      <c r="E363" s="24"/>
      <c r="F363" s="24"/>
      <c r="G363" s="24"/>
      <c r="H363" s="22"/>
    </row>
    <row r="364" spans="1:8" ht="14.25" customHeight="1">
      <c r="A364" s="21"/>
      <c r="B364" s="22"/>
      <c r="C364" s="23"/>
      <c r="D364" s="23"/>
      <c r="E364" s="24"/>
      <c r="F364" s="24"/>
      <c r="G364" s="24"/>
      <c r="H364" s="22"/>
    </row>
    <row r="365" spans="1:8" ht="14.25" customHeight="1">
      <c r="A365" s="21"/>
      <c r="B365" s="22"/>
      <c r="C365" s="23"/>
      <c r="D365" s="23"/>
      <c r="E365" s="24"/>
      <c r="F365" s="24"/>
      <c r="G365" s="24"/>
      <c r="H365" s="22"/>
    </row>
    <row r="366" spans="1:8" ht="14.25" customHeight="1">
      <c r="A366" s="21"/>
      <c r="B366" s="22"/>
      <c r="C366" s="23"/>
      <c r="D366" s="23"/>
      <c r="E366" s="24"/>
      <c r="F366" s="24"/>
      <c r="G366" s="24"/>
      <c r="H366" s="22"/>
    </row>
    <row r="367" spans="1:8" ht="14.25" customHeight="1">
      <c r="A367" s="21"/>
      <c r="B367" s="22"/>
      <c r="C367" s="23"/>
      <c r="D367" s="23"/>
      <c r="E367" s="24"/>
      <c r="F367" s="24"/>
      <c r="G367" s="24"/>
      <c r="H367" s="22"/>
    </row>
    <row r="368" spans="1:8" ht="14.25" customHeight="1">
      <c r="A368" s="21"/>
      <c r="B368" s="22"/>
      <c r="C368" s="23"/>
      <c r="D368" s="23"/>
      <c r="E368" s="24"/>
      <c r="F368" s="24"/>
      <c r="G368" s="24"/>
      <c r="H368" s="22"/>
    </row>
    <row r="369" spans="1:8" ht="14.25" customHeight="1">
      <c r="A369" s="21"/>
      <c r="B369" s="22"/>
      <c r="C369" s="23"/>
      <c r="D369" s="23"/>
      <c r="E369" s="24"/>
      <c r="F369" s="24"/>
      <c r="G369" s="24"/>
      <c r="H369" s="22"/>
    </row>
    <row r="370" spans="1:8" ht="14.25" customHeight="1">
      <c r="A370" s="21"/>
      <c r="B370" s="22"/>
      <c r="C370" s="23"/>
      <c r="D370" s="23"/>
      <c r="E370" s="24"/>
      <c r="F370" s="24"/>
      <c r="G370" s="24"/>
      <c r="H370" s="22"/>
    </row>
    <row r="371" spans="1:8" ht="14.25" customHeight="1">
      <c r="A371" s="21"/>
      <c r="B371" s="22"/>
      <c r="C371" s="23"/>
      <c r="D371" s="23"/>
      <c r="E371" s="24"/>
      <c r="F371" s="24"/>
      <c r="G371" s="24"/>
      <c r="H371" s="22"/>
    </row>
    <row r="372" spans="1:8" ht="14.25" customHeight="1">
      <c r="A372" s="21"/>
      <c r="B372" s="22"/>
      <c r="C372" s="23"/>
      <c r="D372" s="23"/>
      <c r="E372" s="24"/>
      <c r="F372" s="24"/>
      <c r="G372" s="24"/>
      <c r="H372" s="22"/>
    </row>
    <row r="373" spans="1:8" ht="14.25" customHeight="1">
      <c r="A373" s="21"/>
      <c r="B373" s="22"/>
      <c r="C373" s="23"/>
      <c r="D373" s="23"/>
      <c r="E373" s="24"/>
      <c r="F373" s="24"/>
      <c r="G373" s="24"/>
      <c r="H373" s="22"/>
    </row>
    <row r="374" spans="1:8" ht="14.25" customHeight="1">
      <c r="A374" s="21"/>
      <c r="B374" s="22"/>
      <c r="C374" s="23"/>
      <c r="D374" s="23"/>
      <c r="E374" s="24"/>
      <c r="F374" s="24"/>
      <c r="G374" s="24"/>
      <c r="H374" s="22"/>
    </row>
    <row r="375" spans="1:8" ht="14.25" customHeight="1">
      <c r="A375" s="21"/>
      <c r="B375" s="22"/>
      <c r="C375" s="23"/>
      <c r="D375" s="23"/>
      <c r="E375" s="24"/>
      <c r="F375" s="24"/>
      <c r="G375" s="24"/>
      <c r="H375" s="22"/>
    </row>
    <row r="376" spans="1:8" ht="14.25" customHeight="1">
      <c r="A376" s="21"/>
      <c r="B376" s="22"/>
      <c r="C376" s="23"/>
      <c r="D376" s="23"/>
      <c r="E376" s="24"/>
      <c r="F376" s="24"/>
      <c r="G376" s="24"/>
      <c r="H376" s="22"/>
    </row>
    <row r="377" spans="1:8" ht="14.25" customHeight="1">
      <c r="A377" s="21"/>
      <c r="B377" s="22"/>
      <c r="C377" s="23"/>
      <c r="D377" s="23"/>
      <c r="E377" s="24"/>
      <c r="F377" s="24"/>
      <c r="G377" s="24"/>
      <c r="H377" s="22"/>
    </row>
    <row r="378" spans="1:8" ht="14.25" customHeight="1">
      <c r="A378" s="21"/>
      <c r="B378" s="22"/>
      <c r="C378" s="23"/>
      <c r="D378" s="23"/>
      <c r="E378" s="24"/>
      <c r="F378" s="24"/>
      <c r="G378" s="24"/>
      <c r="H378" s="22"/>
    </row>
    <row r="379" spans="1:8" ht="14.25" customHeight="1">
      <c r="A379" s="21"/>
      <c r="B379" s="22"/>
      <c r="C379" s="23"/>
      <c r="D379" s="23"/>
      <c r="E379" s="24"/>
      <c r="F379" s="24"/>
      <c r="G379" s="24"/>
      <c r="H379" s="22"/>
    </row>
    <row r="380" spans="1:8" ht="14.25" customHeight="1">
      <c r="A380" s="21"/>
      <c r="B380" s="22"/>
      <c r="C380" s="23"/>
      <c r="D380" s="23"/>
      <c r="E380" s="24"/>
      <c r="F380" s="24"/>
      <c r="G380" s="24"/>
      <c r="H380" s="22"/>
    </row>
    <row r="381" spans="1:8" ht="14.25" customHeight="1">
      <c r="A381" s="21"/>
      <c r="B381" s="22"/>
      <c r="C381" s="23"/>
      <c r="D381" s="23"/>
      <c r="E381" s="24"/>
      <c r="F381" s="24"/>
      <c r="G381" s="24"/>
      <c r="H381" s="22"/>
    </row>
    <row r="382" spans="1:8" ht="14.25" customHeight="1">
      <c r="A382" s="21"/>
      <c r="B382" s="22"/>
      <c r="C382" s="23"/>
      <c r="D382" s="23"/>
      <c r="E382" s="24"/>
      <c r="F382" s="24"/>
      <c r="G382" s="24"/>
      <c r="H382" s="22"/>
    </row>
    <row r="383" spans="1:8" ht="14.25" customHeight="1">
      <c r="A383" s="21"/>
      <c r="B383" s="22"/>
      <c r="C383" s="23"/>
      <c r="D383" s="23"/>
      <c r="E383" s="24"/>
      <c r="F383" s="24"/>
      <c r="G383" s="24"/>
      <c r="H383" s="22"/>
    </row>
    <row r="384" spans="1:8" ht="14.25" customHeight="1">
      <c r="A384" s="21"/>
      <c r="B384" s="22"/>
      <c r="C384" s="23"/>
      <c r="D384" s="23"/>
      <c r="E384" s="24"/>
      <c r="F384" s="24"/>
      <c r="G384" s="24"/>
      <c r="H384" s="22"/>
    </row>
    <row r="385" spans="1:8" ht="14.25" customHeight="1">
      <c r="A385" s="21"/>
      <c r="B385" s="22"/>
      <c r="C385" s="23"/>
      <c r="D385" s="23"/>
      <c r="E385" s="24"/>
      <c r="F385" s="24"/>
      <c r="G385" s="24"/>
      <c r="H385" s="22"/>
    </row>
    <row r="386" spans="1:8" ht="14.25" customHeight="1">
      <c r="A386" s="21"/>
      <c r="B386" s="22"/>
      <c r="C386" s="23"/>
      <c r="D386" s="23"/>
      <c r="E386" s="24"/>
      <c r="F386" s="24"/>
      <c r="G386" s="24"/>
      <c r="H386" s="22"/>
    </row>
    <row r="387" spans="1:8" ht="14.25" customHeight="1">
      <c r="A387" s="21"/>
      <c r="B387" s="22"/>
      <c r="C387" s="23"/>
      <c r="D387" s="23"/>
      <c r="E387" s="24"/>
      <c r="F387" s="24"/>
      <c r="G387" s="24"/>
      <c r="H387" s="22"/>
    </row>
    <row r="388" spans="1:8" ht="14.25" customHeight="1">
      <c r="A388" s="21"/>
      <c r="B388" s="22"/>
      <c r="C388" s="23"/>
      <c r="D388" s="23"/>
      <c r="E388" s="24"/>
      <c r="F388" s="24"/>
      <c r="G388" s="24"/>
      <c r="H388" s="22"/>
    </row>
    <row r="389" spans="1:8" ht="14.25" customHeight="1">
      <c r="A389" s="21"/>
      <c r="B389" s="22"/>
      <c r="C389" s="23"/>
      <c r="D389" s="23"/>
      <c r="E389" s="24"/>
      <c r="F389" s="24"/>
      <c r="G389" s="24"/>
      <c r="H389" s="22"/>
    </row>
    <row r="390" spans="1:8" ht="14.25" customHeight="1">
      <c r="A390" s="21"/>
      <c r="B390" s="22"/>
      <c r="C390" s="23"/>
      <c r="D390" s="23"/>
      <c r="E390" s="24"/>
      <c r="F390" s="24"/>
      <c r="G390" s="24"/>
      <c r="H390" s="22"/>
    </row>
    <row r="391" spans="1:8" ht="14.25" customHeight="1">
      <c r="A391" s="21"/>
      <c r="B391" s="22"/>
      <c r="C391" s="23"/>
      <c r="D391" s="23"/>
      <c r="E391" s="24"/>
      <c r="F391" s="24"/>
      <c r="G391" s="24"/>
      <c r="H391" s="22"/>
    </row>
    <row r="392" spans="1:8" ht="14.25" customHeight="1">
      <c r="A392" s="21"/>
      <c r="B392" s="22"/>
      <c r="C392" s="23"/>
      <c r="D392" s="23"/>
      <c r="E392" s="24"/>
      <c r="F392" s="24"/>
      <c r="G392" s="24"/>
      <c r="H392" s="22"/>
    </row>
    <row r="393" spans="1:8" ht="14.25" customHeight="1">
      <c r="A393" s="21"/>
      <c r="B393" s="22"/>
      <c r="C393" s="23"/>
      <c r="D393" s="23"/>
      <c r="E393" s="24"/>
      <c r="F393" s="24"/>
      <c r="G393" s="24"/>
      <c r="H393" s="22"/>
    </row>
    <row r="394" spans="1:8" ht="14.25" customHeight="1">
      <c r="A394" s="21"/>
      <c r="B394" s="22"/>
      <c r="C394" s="23"/>
      <c r="D394" s="23"/>
      <c r="E394" s="24"/>
      <c r="F394" s="24"/>
      <c r="G394" s="24"/>
      <c r="H394" s="22"/>
    </row>
    <row r="395" spans="1:8" ht="14.25" customHeight="1">
      <c r="A395" s="21"/>
      <c r="B395" s="22"/>
      <c r="C395" s="23"/>
      <c r="D395" s="23"/>
      <c r="E395" s="24"/>
      <c r="F395" s="24"/>
      <c r="G395" s="24"/>
      <c r="H395" s="22"/>
    </row>
    <row r="396" spans="1:8" ht="14.25" customHeight="1">
      <c r="A396" s="21"/>
      <c r="B396" s="22"/>
      <c r="C396" s="23"/>
      <c r="D396" s="23"/>
      <c r="E396" s="24"/>
      <c r="F396" s="24"/>
      <c r="G396" s="24"/>
      <c r="H396" s="22"/>
    </row>
    <row r="397" spans="1:8" ht="14.25" customHeight="1">
      <c r="A397" s="21"/>
      <c r="B397" s="22"/>
      <c r="C397" s="23"/>
      <c r="D397" s="23"/>
      <c r="E397" s="24"/>
      <c r="F397" s="24"/>
      <c r="G397" s="24"/>
      <c r="H397" s="22"/>
    </row>
    <row r="398" spans="1:8" ht="14.25" customHeight="1">
      <c r="A398" s="21"/>
      <c r="B398" s="22"/>
      <c r="C398" s="23"/>
      <c r="D398" s="23"/>
      <c r="E398" s="24"/>
      <c r="F398" s="24"/>
      <c r="G398" s="24"/>
      <c r="H398" s="22"/>
    </row>
    <row r="399" spans="1:8" ht="14.25" customHeight="1">
      <c r="A399" s="21"/>
      <c r="B399" s="22"/>
      <c r="C399" s="23"/>
      <c r="D399" s="23"/>
      <c r="E399" s="24"/>
      <c r="F399" s="24"/>
      <c r="G399" s="24"/>
      <c r="H399" s="22"/>
    </row>
    <row r="400" spans="1:8" ht="14.25" customHeight="1">
      <c r="A400" s="21"/>
      <c r="B400" s="22"/>
      <c r="C400" s="23"/>
      <c r="D400" s="23"/>
      <c r="E400" s="24"/>
      <c r="F400" s="24"/>
      <c r="G400" s="24"/>
      <c r="H400" s="22"/>
    </row>
    <row r="401" spans="1:8" ht="14.25" customHeight="1">
      <c r="A401" s="21"/>
      <c r="B401" s="22"/>
      <c r="C401" s="23"/>
      <c r="D401" s="23"/>
      <c r="E401" s="24"/>
      <c r="F401" s="24"/>
      <c r="G401" s="24"/>
      <c r="H401" s="22"/>
    </row>
    <row r="402" spans="1:8" ht="14.25" customHeight="1">
      <c r="A402" s="21"/>
      <c r="B402" s="22"/>
      <c r="C402" s="23"/>
      <c r="D402" s="23"/>
      <c r="E402" s="24"/>
      <c r="F402" s="24"/>
      <c r="G402" s="24"/>
      <c r="H402" s="22"/>
    </row>
    <row r="403" spans="1:8" ht="14.25" customHeight="1">
      <c r="A403" s="21"/>
      <c r="B403" s="22"/>
      <c r="C403" s="23"/>
      <c r="D403" s="23"/>
      <c r="E403" s="24"/>
      <c r="F403" s="24"/>
      <c r="G403" s="24"/>
      <c r="H403" s="22"/>
    </row>
    <row r="404" spans="1:8" ht="14.25" customHeight="1">
      <c r="A404" s="21"/>
      <c r="B404" s="22"/>
      <c r="C404" s="23"/>
      <c r="D404" s="23"/>
      <c r="E404" s="24"/>
      <c r="F404" s="24"/>
      <c r="G404" s="24"/>
      <c r="H404" s="22"/>
    </row>
    <row r="405" spans="1:8" ht="14.25" customHeight="1">
      <c r="A405" s="21"/>
      <c r="B405" s="22"/>
      <c r="C405" s="23"/>
      <c r="D405" s="23"/>
      <c r="E405" s="24"/>
      <c r="F405" s="24"/>
      <c r="G405" s="24"/>
      <c r="H405" s="22"/>
    </row>
    <row r="406" spans="1:8" ht="14.25" customHeight="1">
      <c r="A406" s="21"/>
      <c r="B406" s="22"/>
      <c r="C406" s="23"/>
      <c r="D406" s="23"/>
      <c r="E406" s="24"/>
      <c r="F406" s="24"/>
      <c r="G406" s="24"/>
      <c r="H406" s="22"/>
    </row>
    <row r="407" spans="1:8" ht="14.25" customHeight="1">
      <c r="A407" s="21"/>
      <c r="B407" s="22"/>
      <c r="C407" s="23"/>
      <c r="D407" s="23"/>
      <c r="E407" s="24"/>
      <c r="F407" s="24"/>
      <c r="G407" s="24"/>
      <c r="H407" s="22"/>
    </row>
    <row r="408" spans="1:8" ht="14.25" customHeight="1">
      <c r="A408" s="21"/>
      <c r="B408" s="22"/>
      <c r="C408" s="23"/>
      <c r="D408" s="23"/>
      <c r="E408" s="24"/>
      <c r="F408" s="24"/>
      <c r="G408" s="24"/>
      <c r="H408" s="22"/>
    </row>
    <row r="409" spans="1:8" ht="14.25" customHeight="1">
      <c r="A409" s="21"/>
      <c r="B409" s="22"/>
      <c r="C409" s="23"/>
      <c r="D409" s="23"/>
      <c r="E409" s="24"/>
      <c r="F409" s="24"/>
      <c r="G409" s="24"/>
      <c r="H409" s="22"/>
    </row>
    <row r="410" spans="1:8" ht="14.25" customHeight="1">
      <c r="A410" s="21"/>
      <c r="B410" s="22"/>
      <c r="C410" s="23"/>
      <c r="D410" s="23"/>
      <c r="E410" s="24"/>
      <c r="F410" s="24"/>
      <c r="G410" s="24"/>
      <c r="H410" s="22"/>
    </row>
    <row r="411" spans="1:8" ht="14.25" customHeight="1">
      <c r="A411" s="21"/>
      <c r="B411" s="22"/>
      <c r="C411" s="23"/>
      <c r="D411" s="23"/>
      <c r="E411" s="24"/>
      <c r="F411" s="24"/>
      <c r="G411" s="24"/>
      <c r="H411" s="22"/>
    </row>
    <row r="412" spans="1:8" ht="14.25" customHeight="1">
      <c r="A412" s="21"/>
      <c r="B412" s="22"/>
      <c r="C412" s="23"/>
      <c r="D412" s="23"/>
      <c r="E412" s="24"/>
      <c r="F412" s="24"/>
      <c r="G412" s="24"/>
      <c r="H412" s="22"/>
    </row>
    <row r="413" spans="1:8" ht="14.25" customHeight="1">
      <c r="A413" s="21"/>
      <c r="B413" s="22"/>
      <c r="C413" s="23"/>
      <c r="D413" s="23"/>
      <c r="E413" s="24"/>
      <c r="F413" s="24"/>
      <c r="G413" s="24"/>
      <c r="H413" s="22"/>
    </row>
    <row r="414" spans="1:8" ht="14.25" customHeight="1">
      <c r="A414" s="21"/>
      <c r="B414" s="22"/>
      <c r="C414" s="23"/>
      <c r="D414" s="23"/>
      <c r="E414" s="24"/>
      <c r="F414" s="24"/>
      <c r="G414" s="24"/>
      <c r="H414" s="22"/>
    </row>
    <row r="415" spans="1:8" ht="14.25" customHeight="1">
      <c r="A415" s="21"/>
      <c r="B415" s="22"/>
      <c r="C415" s="23"/>
      <c r="D415" s="23"/>
      <c r="E415" s="24"/>
      <c r="F415" s="24"/>
      <c r="G415" s="24"/>
      <c r="H415" s="22"/>
    </row>
    <row r="416" spans="1:8" ht="14.25" customHeight="1">
      <c r="A416" s="21"/>
      <c r="B416" s="22"/>
      <c r="C416" s="23"/>
      <c r="D416" s="23"/>
      <c r="E416" s="24"/>
      <c r="F416" s="24"/>
      <c r="G416" s="24"/>
      <c r="H416" s="22"/>
    </row>
    <row r="417" spans="1:8" ht="14.25" customHeight="1">
      <c r="A417" s="21"/>
      <c r="B417" s="22"/>
      <c r="C417" s="23"/>
      <c r="D417" s="23"/>
      <c r="E417" s="24"/>
      <c r="F417" s="24"/>
      <c r="G417" s="24"/>
      <c r="H417" s="22"/>
    </row>
    <row r="418" spans="1:8" ht="14.25" customHeight="1">
      <c r="A418" s="21"/>
      <c r="B418" s="22"/>
      <c r="C418" s="23"/>
      <c r="D418" s="23"/>
      <c r="E418" s="24"/>
      <c r="F418" s="24"/>
      <c r="G418" s="24"/>
      <c r="H418" s="22"/>
    </row>
    <row r="419" spans="1:8" ht="14.25" customHeight="1">
      <c r="A419" s="21"/>
      <c r="B419" s="22"/>
      <c r="C419" s="23"/>
      <c r="D419" s="23"/>
      <c r="E419" s="24"/>
      <c r="F419" s="24"/>
      <c r="G419" s="24"/>
      <c r="H419" s="22"/>
    </row>
    <row r="420" spans="1:8" ht="14.25" customHeight="1">
      <c r="A420" s="21"/>
      <c r="B420" s="22"/>
      <c r="C420" s="23"/>
      <c r="D420" s="23"/>
      <c r="E420" s="24"/>
      <c r="F420" s="24"/>
      <c r="G420" s="24"/>
      <c r="H420" s="22"/>
    </row>
    <row r="421" spans="1:8" ht="14.25" customHeight="1">
      <c r="A421" s="21"/>
      <c r="B421" s="22"/>
      <c r="C421" s="23"/>
      <c r="D421" s="23"/>
      <c r="E421" s="24"/>
      <c r="F421" s="24"/>
      <c r="G421" s="24"/>
      <c r="H421" s="22"/>
    </row>
    <row r="422" spans="1:8" ht="14.25" customHeight="1">
      <c r="A422" s="21"/>
      <c r="B422" s="22"/>
      <c r="C422" s="23"/>
      <c r="D422" s="23"/>
      <c r="E422" s="24"/>
      <c r="F422" s="24"/>
      <c r="G422" s="24"/>
      <c r="H422" s="22"/>
    </row>
    <row r="423" spans="1:8" ht="14.25" customHeight="1">
      <c r="A423" s="21"/>
      <c r="B423" s="22"/>
      <c r="C423" s="23"/>
      <c r="D423" s="23"/>
      <c r="E423" s="24"/>
      <c r="F423" s="24"/>
      <c r="G423" s="24"/>
      <c r="H423" s="22"/>
    </row>
    <row r="424" spans="1:8" ht="14.25" customHeight="1">
      <c r="A424" s="21"/>
      <c r="B424" s="22"/>
      <c r="C424" s="23"/>
      <c r="D424" s="23"/>
      <c r="E424" s="24"/>
      <c r="F424" s="24"/>
      <c r="G424" s="24"/>
      <c r="H424" s="22"/>
    </row>
    <row r="425" spans="1:8" ht="14.25" customHeight="1">
      <c r="A425" s="21"/>
      <c r="B425" s="22"/>
      <c r="C425" s="23"/>
      <c r="D425" s="23"/>
      <c r="E425" s="24"/>
      <c r="F425" s="24"/>
      <c r="G425" s="24"/>
      <c r="H425" s="22"/>
    </row>
    <row r="426" spans="1:8" ht="14.25" customHeight="1">
      <c r="A426" s="21"/>
      <c r="B426" s="22"/>
      <c r="C426" s="23"/>
      <c r="D426" s="23"/>
      <c r="E426" s="24"/>
      <c r="F426" s="24"/>
      <c r="G426" s="24"/>
      <c r="H426" s="22"/>
    </row>
    <row r="427" spans="1:8" ht="14.25" customHeight="1">
      <c r="A427" s="21"/>
      <c r="B427" s="22"/>
      <c r="C427" s="23"/>
      <c r="D427" s="23"/>
      <c r="E427" s="24"/>
      <c r="F427" s="24"/>
      <c r="G427" s="24"/>
      <c r="H427" s="22"/>
    </row>
    <row r="428" spans="1:8" ht="14.25" customHeight="1">
      <c r="A428" s="21"/>
      <c r="B428" s="22"/>
      <c r="C428" s="23"/>
      <c r="D428" s="23"/>
      <c r="E428" s="24"/>
      <c r="F428" s="24"/>
      <c r="G428" s="24"/>
      <c r="H428" s="22"/>
    </row>
    <row r="429" spans="1:8" ht="14.25" customHeight="1">
      <c r="A429" s="21"/>
      <c r="B429" s="22"/>
      <c r="C429" s="23"/>
      <c r="D429" s="23"/>
      <c r="E429" s="24"/>
      <c r="F429" s="24"/>
      <c r="G429" s="24"/>
      <c r="H429" s="22"/>
    </row>
    <row r="430" spans="1:8" ht="14.25" customHeight="1">
      <c r="A430" s="21"/>
      <c r="B430" s="22"/>
      <c r="C430" s="23"/>
      <c r="D430" s="23"/>
      <c r="E430" s="24"/>
      <c r="F430" s="24"/>
      <c r="G430" s="24"/>
      <c r="H430" s="22"/>
    </row>
    <row r="431" spans="1:8" ht="14.25" customHeight="1">
      <c r="A431" s="21"/>
      <c r="B431" s="22"/>
      <c r="C431" s="23"/>
      <c r="D431" s="23"/>
      <c r="E431" s="24"/>
      <c r="F431" s="24"/>
      <c r="G431" s="24"/>
      <c r="H431" s="22"/>
    </row>
    <row r="432" spans="1:8" ht="14.25" customHeight="1">
      <c r="A432" s="21"/>
      <c r="B432" s="22"/>
      <c r="C432" s="23"/>
      <c r="D432" s="23"/>
      <c r="E432" s="24"/>
      <c r="F432" s="24"/>
      <c r="G432" s="24"/>
      <c r="H432" s="22"/>
    </row>
    <row r="433" spans="1:8" ht="14.25" customHeight="1">
      <c r="A433" s="21"/>
      <c r="B433" s="22"/>
      <c r="C433" s="23"/>
      <c r="D433" s="23"/>
      <c r="E433" s="24"/>
      <c r="F433" s="24"/>
      <c r="G433" s="24"/>
      <c r="H433" s="22"/>
    </row>
    <row r="434" spans="1:8" ht="14.25" customHeight="1">
      <c r="A434" s="21"/>
      <c r="B434" s="22"/>
      <c r="C434" s="23"/>
      <c r="D434" s="23"/>
      <c r="E434" s="24"/>
      <c r="F434" s="24"/>
      <c r="G434" s="24"/>
      <c r="H434" s="22"/>
    </row>
    <row r="435" spans="1:8" ht="14.25" customHeight="1">
      <c r="A435" s="21"/>
      <c r="B435" s="22"/>
      <c r="C435" s="23"/>
      <c r="D435" s="23"/>
      <c r="E435" s="24"/>
      <c r="F435" s="24"/>
      <c r="G435" s="24"/>
      <c r="H435" s="22"/>
    </row>
    <row r="436" spans="1:8" ht="14.25" customHeight="1">
      <c r="A436" s="21"/>
      <c r="B436" s="22"/>
      <c r="C436" s="23"/>
      <c r="D436" s="23"/>
      <c r="E436" s="24"/>
      <c r="F436" s="24"/>
      <c r="G436" s="24"/>
      <c r="H436" s="22"/>
    </row>
    <row r="437" spans="1:8" ht="14.25" customHeight="1">
      <c r="A437" s="21"/>
      <c r="B437" s="22"/>
      <c r="C437" s="23"/>
      <c r="D437" s="23"/>
      <c r="E437" s="24"/>
      <c r="F437" s="24"/>
      <c r="G437" s="24"/>
      <c r="H437" s="22"/>
    </row>
    <row r="438" spans="1:8" ht="14.25" customHeight="1">
      <c r="A438" s="21"/>
      <c r="B438" s="22"/>
      <c r="C438" s="23"/>
      <c r="D438" s="23"/>
      <c r="E438" s="24"/>
      <c r="F438" s="24"/>
      <c r="G438" s="24"/>
      <c r="H438" s="22"/>
    </row>
    <row r="439" spans="1:8" ht="14.25" customHeight="1">
      <c r="A439" s="21"/>
      <c r="B439" s="22"/>
      <c r="C439" s="23"/>
      <c r="D439" s="23"/>
      <c r="E439" s="24"/>
      <c r="F439" s="24"/>
      <c r="G439" s="24"/>
      <c r="H439" s="22"/>
    </row>
    <row r="440" spans="1:8" ht="14.25" customHeight="1">
      <c r="A440" s="21"/>
      <c r="B440" s="22"/>
      <c r="C440" s="23"/>
      <c r="D440" s="23"/>
      <c r="E440" s="24"/>
      <c r="F440" s="24"/>
      <c r="G440" s="24"/>
      <c r="H440" s="22"/>
    </row>
    <row r="441" spans="1:8" ht="14.25" customHeight="1">
      <c r="A441" s="21"/>
      <c r="B441" s="22"/>
      <c r="C441" s="23"/>
      <c r="D441" s="23"/>
      <c r="E441" s="24"/>
      <c r="F441" s="24"/>
      <c r="G441" s="24"/>
      <c r="H441" s="22"/>
    </row>
    <row r="442" spans="1:8" ht="14.25" customHeight="1">
      <c r="A442" s="21"/>
      <c r="B442" s="22"/>
      <c r="C442" s="23"/>
      <c r="D442" s="23"/>
      <c r="E442" s="24"/>
      <c r="F442" s="24"/>
      <c r="G442" s="24"/>
      <c r="H442" s="22"/>
    </row>
    <row r="443" spans="1:8" ht="14.25" customHeight="1">
      <c r="A443" s="21"/>
      <c r="B443" s="22"/>
      <c r="C443" s="23"/>
      <c r="D443" s="23"/>
      <c r="E443" s="24"/>
      <c r="F443" s="24"/>
      <c r="G443" s="24"/>
      <c r="H443" s="22"/>
    </row>
    <row r="444" spans="1:8" ht="14.25" customHeight="1">
      <c r="A444" s="21"/>
      <c r="B444" s="22"/>
      <c r="C444" s="23"/>
      <c r="D444" s="23"/>
      <c r="E444" s="24"/>
      <c r="F444" s="24"/>
      <c r="G444" s="24"/>
      <c r="H444" s="22"/>
    </row>
    <row r="445" spans="1:8" ht="14.25" customHeight="1">
      <c r="A445" s="21"/>
      <c r="B445" s="22"/>
      <c r="C445" s="23"/>
      <c r="D445" s="23"/>
      <c r="E445" s="24"/>
      <c r="F445" s="24"/>
      <c r="G445" s="24"/>
      <c r="H445" s="22"/>
    </row>
    <row r="446" spans="1:8" ht="14.25" customHeight="1">
      <c r="A446" s="21"/>
      <c r="B446" s="22"/>
      <c r="C446" s="23"/>
      <c r="D446" s="23"/>
      <c r="E446" s="24"/>
      <c r="F446" s="24"/>
      <c r="G446" s="24"/>
      <c r="H446" s="22"/>
    </row>
    <row r="447" spans="1:8" ht="14.25" customHeight="1">
      <c r="A447" s="21"/>
      <c r="B447" s="22"/>
      <c r="C447" s="23"/>
      <c r="D447" s="23"/>
      <c r="E447" s="24"/>
      <c r="F447" s="24"/>
      <c r="G447" s="24"/>
      <c r="H447" s="22"/>
    </row>
    <row r="448" spans="1:8" ht="14.25" customHeight="1">
      <c r="A448" s="21"/>
      <c r="B448" s="22"/>
      <c r="C448" s="23"/>
      <c r="D448" s="23"/>
      <c r="E448" s="24"/>
      <c r="F448" s="24"/>
      <c r="G448" s="24"/>
      <c r="H448" s="22"/>
    </row>
    <row r="449" spans="1:8" ht="14.25" customHeight="1">
      <c r="A449" s="21"/>
      <c r="B449" s="22"/>
      <c r="C449" s="23"/>
      <c r="D449" s="23"/>
      <c r="E449" s="24"/>
      <c r="F449" s="24"/>
      <c r="G449" s="24"/>
      <c r="H449" s="22"/>
    </row>
    <row r="450" spans="1:8" ht="14.25" customHeight="1">
      <c r="A450" s="21"/>
      <c r="B450" s="22"/>
      <c r="C450" s="23"/>
      <c r="D450" s="23"/>
      <c r="E450" s="24"/>
      <c r="F450" s="24"/>
      <c r="G450" s="24"/>
      <c r="H450" s="22"/>
    </row>
    <row r="451" spans="1:8" ht="14.25" customHeight="1">
      <c r="A451" s="21"/>
      <c r="B451" s="22"/>
      <c r="C451" s="23"/>
      <c r="D451" s="23"/>
      <c r="E451" s="24"/>
      <c r="F451" s="24"/>
      <c r="G451" s="24"/>
      <c r="H451" s="22"/>
    </row>
    <row r="452" spans="1:8" ht="14.25" customHeight="1">
      <c r="A452" s="21"/>
      <c r="B452" s="22"/>
      <c r="C452" s="23"/>
      <c r="D452" s="23"/>
      <c r="E452" s="24"/>
      <c r="F452" s="24"/>
      <c r="G452" s="24"/>
      <c r="H452" s="22"/>
    </row>
    <row r="453" spans="1:8" ht="14.25" customHeight="1">
      <c r="A453" s="21"/>
      <c r="B453" s="22"/>
      <c r="C453" s="23"/>
      <c r="D453" s="23"/>
      <c r="E453" s="24"/>
      <c r="F453" s="24"/>
      <c r="G453" s="24"/>
      <c r="H453" s="22"/>
    </row>
    <row r="454" spans="1:8" ht="14.25" customHeight="1">
      <c r="A454" s="21"/>
      <c r="B454" s="22"/>
      <c r="C454" s="23"/>
      <c r="D454" s="23"/>
      <c r="E454" s="24"/>
      <c r="F454" s="24"/>
      <c r="G454" s="24"/>
      <c r="H454" s="22"/>
    </row>
    <row r="455" spans="1:8" ht="14.25" customHeight="1">
      <c r="A455" s="21"/>
      <c r="B455" s="22"/>
      <c r="C455" s="23"/>
      <c r="D455" s="23"/>
      <c r="E455" s="24"/>
      <c r="F455" s="24"/>
      <c r="G455" s="24"/>
      <c r="H455" s="22"/>
    </row>
    <row r="456" spans="1:8" ht="14.25" customHeight="1">
      <c r="A456" s="21"/>
      <c r="B456" s="22"/>
      <c r="C456" s="23"/>
      <c r="D456" s="23"/>
      <c r="E456" s="24"/>
      <c r="F456" s="24"/>
      <c r="G456" s="24"/>
      <c r="H456" s="22"/>
    </row>
    <row r="457" spans="1:8" ht="14.25" customHeight="1">
      <c r="A457" s="21"/>
      <c r="B457" s="22"/>
      <c r="C457" s="23"/>
      <c r="D457" s="23"/>
      <c r="E457" s="24"/>
      <c r="F457" s="24"/>
      <c r="G457" s="24"/>
      <c r="H457" s="22"/>
    </row>
    <row r="458" spans="1:8" ht="14.25" customHeight="1">
      <c r="A458" s="21"/>
      <c r="B458" s="22"/>
      <c r="C458" s="23"/>
      <c r="D458" s="23"/>
      <c r="E458" s="24"/>
      <c r="F458" s="24"/>
      <c r="G458" s="24"/>
      <c r="H458" s="22"/>
    </row>
    <row r="459" spans="1:8" ht="14.25" customHeight="1">
      <c r="A459" s="21"/>
      <c r="B459" s="22"/>
      <c r="C459" s="23"/>
      <c r="D459" s="23"/>
      <c r="E459" s="24"/>
      <c r="F459" s="24"/>
      <c r="G459" s="24"/>
      <c r="H459" s="22"/>
    </row>
    <row r="460" spans="1:8" ht="14.25" customHeight="1">
      <c r="A460" s="21"/>
      <c r="B460" s="22"/>
      <c r="C460" s="23"/>
      <c r="D460" s="23"/>
      <c r="E460" s="24"/>
      <c r="F460" s="24"/>
      <c r="G460" s="24"/>
      <c r="H460" s="22"/>
    </row>
    <row r="461" spans="1:8" ht="14.25" customHeight="1">
      <c r="A461" s="21"/>
      <c r="B461" s="22"/>
      <c r="C461" s="23"/>
      <c r="D461" s="23"/>
      <c r="E461" s="24"/>
      <c r="F461" s="24"/>
      <c r="G461" s="24"/>
      <c r="H461" s="22"/>
    </row>
    <row r="462" spans="1:8" ht="14.25" customHeight="1">
      <c r="A462" s="21"/>
      <c r="B462" s="22"/>
      <c r="C462" s="23"/>
      <c r="D462" s="23"/>
      <c r="E462" s="24"/>
      <c r="F462" s="24"/>
      <c r="G462" s="24"/>
      <c r="H462" s="22"/>
    </row>
    <row r="463" spans="1:8" ht="14.25" customHeight="1">
      <c r="A463" s="21"/>
      <c r="B463" s="22"/>
      <c r="C463" s="23"/>
      <c r="D463" s="23"/>
      <c r="E463" s="24"/>
      <c r="F463" s="24"/>
      <c r="G463" s="24"/>
      <c r="H463" s="22"/>
    </row>
    <row r="464" spans="1:8" ht="14.25" customHeight="1">
      <c r="A464" s="21"/>
      <c r="B464" s="22"/>
      <c r="C464" s="23"/>
      <c r="D464" s="23"/>
      <c r="E464" s="24"/>
      <c r="F464" s="24"/>
      <c r="G464" s="24"/>
      <c r="H464" s="22"/>
    </row>
    <row r="465" spans="1:8" ht="14.25" customHeight="1">
      <c r="A465" s="21"/>
      <c r="B465" s="22"/>
      <c r="C465" s="23"/>
      <c r="D465" s="23"/>
      <c r="E465" s="24"/>
      <c r="F465" s="24"/>
      <c r="G465" s="24"/>
      <c r="H465" s="22"/>
    </row>
    <row r="466" spans="1:8" ht="14.25" customHeight="1">
      <c r="A466" s="21"/>
      <c r="B466" s="22"/>
      <c r="C466" s="23"/>
      <c r="D466" s="23"/>
      <c r="E466" s="24"/>
      <c r="F466" s="24"/>
      <c r="G466" s="24"/>
      <c r="H466" s="22"/>
    </row>
    <row r="467" spans="1:8" ht="14.25" customHeight="1">
      <c r="A467" s="21"/>
      <c r="B467" s="22"/>
      <c r="C467" s="23"/>
      <c r="D467" s="23"/>
      <c r="E467" s="24"/>
      <c r="F467" s="24"/>
      <c r="G467" s="24"/>
      <c r="H467" s="22"/>
    </row>
    <row r="468" spans="1:8" ht="14.25" customHeight="1">
      <c r="A468" s="21"/>
      <c r="B468" s="22"/>
      <c r="C468" s="23"/>
      <c r="D468" s="23"/>
      <c r="E468" s="24"/>
      <c r="F468" s="24"/>
      <c r="G468" s="24"/>
      <c r="H468" s="22"/>
    </row>
    <row r="469" spans="1:8" ht="14.25" customHeight="1">
      <c r="A469" s="21"/>
      <c r="B469" s="22"/>
      <c r="C469" s="23"/>
      <c r="D469" s="23"/>
      <c r="E469" s="24"/>
      <c r="F469" s="24"/>
      <c r="G469" s="24"/>
      <c r="H469" s="22"/>
    </row>
    <row r="470" spans="1:8" ht="14.25" customHeight="1">
      <c r="A470" s="21"/>
      <c r="B470" s="22"/>
      <c r="C470" s="23"/>
      <c r="D470" s="23"/>
      <c r="E470" s="24"/>
      <c r="F470" s="24"/>
      <c r="G470" s="24"/>
      <c r="H470" s="22"/>
    </row>
    <row r="471" spans="1:8" ht="14.25" customHeight="1">
      <c r="A471" s="21"/>
      <c r="B471" s="22"/>
      <c r="C471" s="23"/>
      <c r="D471" s="23"/>
      <c r="E471" s="24"/>
      <c r="F471" s="24"/>
      <c r="G471" s="24"/>
      <c r="H471" s="22"/>
    </row>
    <row r="472" spans="1:8" ht="14.25" customHeight="1">
      <c r="A472" s="21"/>
      <c r="B472" s="22"/>
      <c r="C472" s="23"/>
      <c r="D472" s="23"/>
      <c r="E472" s="24"/>
      <c r="F472" s="24"/>
      <c r="G472" s="24"/>
      <c r="H472" s="22"/>
    </row>
    <row r="473" spans="1:8" ht="14.25" customHeight="1">
      <c r="A473" s="21"/>
      <c r="B473" s="22"/>
      <c r="C473" s="23"/>
      <c r="D473" s="23"/>
      <c r="E473" s="24"/>
      <c r="F473" s="24"/>
      <c r="G473" s="24"/>
      <c r="H473" s="22"/>
    </row>
    <row r="474" spans="1:8" ht="14.25" customHeight="1">
      <c r="A474" s="21"/>
      <c r="B474" s="22"/>
      <c r="C474" s="23"/>
      <c r="D474" s="23"/>
      <c r="E474" s="24"/>
      <c r="F474" s="24"/>
      <c r="G474" s="24"/>
      <c r="H474" s="22"/>
    </row>
    <row r="475" spans="1:8" ht="14.25" customHeight="1">
      <c r="A475" s="21"/>
      <c r="B475" s="22"/>
      <c r="C475" s="23"/>
      <c r="D475" s="23"/>
      <c r="E475" s="24"/>
      <c r="F475" s="24"/>
      <c r="G475" s="24"/>
      <c r="H475" s="22"/>
    </row>
    <row r="476" spans="1:8" ht="14.25" customHeight="1">
      <c r="A476" s="21"/>
      <c r="B476" s="22"/>
      <c r="C476" s="23"/>
      <c r="D476" s="23"/>
      <c r="E476" s="24"/>
      <c r="F476" s="24"/>
      <c r="G476" s="24"/>
      <c r="H476" s="22"/>
    </row>
    <row r="477" spans="1:8" ht="14.25" customHeight="1">
      <c r="A477" s="21"/>
      <c r="B477" s="22"/>
      <c r="C477" s="23"/>
      <c r="D477" s="23"/>
      <c r="E477" s="24"/>
      <c r="F477" s="24"/>
      <c r="G477" s="24"/>
      <c r="H477" s="22"/>
    </row>
    <row r="478" spans="1:8" ht="14.25" customHeight="1">
      <c r="A478" s="21"/>
      <c r="B478" s="22"/>
      <c r="C478" s="23"/>
      <c r="D478" s="23"/>
      <c r="E478" s="24"/>
      <c r="F478" s="24"/>
      <c r="G478" s="24"/>
      <c r="H478" s="22"/>
    </row>
    <row r="479" spans="1:8" ht="14.25" customHeight="1">
      <c r="A479" s="21"/>
      <c r="B479" s="22"/>
      <c r="C479" s="23"/>
      <c r="D479" s="23"/>
      <c r="E479" s="24"/>
      <c r="F479" s="24"/>
      <c r="G479" s="24"/>
      <c r="H479" s="22"/>
    </row>
    <row r="480" spans="1:8" ht="14.25" customHeight="1">
      <c r="A480" s="21"/>
      <c r="B480" s="22"/>
      <c r="C480" s="23"/>
      <c r="D480" s="23"/>
      <c r="E480" s="24"/>
      <c r="F480" s="24"/>
      <c r="G480" s="24"/>
      <c r="H480" s="22"/>
    </row>
    <row r="481" spans="1:8" ht="14.25" customHeight="1">
      <c r="A481" s="21"/>
      <c r="B481" s="22"/>
      <c r="C481" s="23"/>
      <c r="D481" s="23"/>
      <c r="E481" s="24"/>
      <c r="F481" s="24"/>
      <c r="G481" s="24"/>
      <c r="H481" s="22"/>
    </row>
    <row r="482" spans="1:8" ht="14.25" customHeight="1">
      <c r="A482" s="21"/>
      <c r="B482" s="22"/>
      <c r="C482" s="23"/>
      <c r="D482" s="23"/>
      <c r="E482" s="24"/>
      <c r="F482" s="24"/>
      <c r="G482" s="24"/>
      <c r="H482" s="22"/>
    </row>
    <row r="483" spans="1:8" ht="14.25" customHeight="1">
      <c r="A483" s="21"/>
      <c r="B483" s="22"/>
      <c r="C483" s="23"/>
      <c r="D483" s="23"/>
      <c r="E483" s="24"/>
      <c r="F483" s="24"/>
      <c r="G483" s="24"/>
      <c r="H483" s="22"/>
    </row>
    <row r="484" spans="1:8" ht="14.25" customHeight="1">
      <c r="A484" s="21"/>
      <c r="B484" s="22"/>
      <c r="C484" s="23"/>
      <c r="D484" s="23"/>
      <c r="E484" s="24"/>
      <c r="F484" s="24"/>
      <c r="G484" s="24"/>
      <c r="H484" s="22"/>
    </row>
    <row r="485" spans="1:8" ht="14.25" customHeight="1">
      <c r="A485" s="21"/>
      <c r="B485" s="22"/>
      <c r="C485" s="23"/>
      <c r="D485" s="23"/>
      <c r="E485" s="24"/>
      <c r="F485" s="24"/>
      <c r="G485" s="24"/>
      <c r="H485" s="22"/>
    </row>
    <row r="486" spans="1:8" ht="14.25" customHeight="1">
      <c r="A486" s="21"/>
      <c r="B486" s="22"/>
      <c r="C486" s="23"/>
      <c r="D486" s="23"/>
      <c r="E486" s="24"/>
      <c r="F486" s="24"/>
      <c r="G486" s="24"/>
      <c r="H486" s="22"/>
    </row>
    <row r="487" spans="1:8" ht="14.25" customHeight="1">
      <c r="A487" s="21"/>
      <c r="B487" s="22"/>
      <c r="C487" s="23"/>
      <c r="D487" s="23"/>
      <c r="E487" s="24"/>
      <c r="F487" s="24"/>
      <c r="G487" s="24"/>
      <c r="H487" s="22"/>
    </row>
    <row r="488" spans="1:8" ht="14.25" customHeight="1">
      <c r="A488" s="21"/>
      <c r="B488" s="22"/>
      <c r="C488" s="23"/>
      <c r="D488" s="23"/>
      <c r="E488" s="24"/>
      <c r="F488" s="24"/>
      <c r="G488" s="24"/>
      <c r="H488" s="22"/>
    </row>
    <row r="489" spans="1:8" ht="14.25" customHeight="1">
      <c r="A489" s="21"/>
      <c r="B489" s="22"/>
      <c r="C489" s="23"/>
      <c r="D489" s="23"/>
      <c r="E489" s="24"/>
      <c r="F489" s="24"/>
      <c r="G489" s="24"/>
      <c r="H489" s="22"/>
    </row>
    <row r="490" spans="1:8" ht="14.25" customHeight="1">
      <c r="A490" s="21"/>
      <c r="B490" s="22"/>
      <c r="C490" s="23"/>
      <c r="D490" s="23"/>
      <c r="E490" s="24"/>
      <c r="F490" s="24"/>
      <c r="G490" s="24"/>
      <c r="H490" s="22"/>
    </row>
    <row r="491" spans="1:8" ht="14.25" customHeight="1">
      <c r="A491" s="21"/>
      <c r="B491" s="22"/>
      <c r="C491" s="23"/>
      <c r="D491" s="23"/>
      <c r="E491" s="24"/>
      <c r="F491" s="24"/>
      <c r="G491" s="24"/>
      <c r="H491" s="22"/>
    </row>
    <row r="492" spans="1:8" ht="14.25" customHeight="1">
      <c r="A492" s="21"/>
      <c r="B492" s="22"/>
      <c r="C492" s="23"/>
      <c r="D492" s="23"/>
      <c r="E492" s="24"/>
      <c r="F492" s="24"/>
      <c r="G492" s="24"/>
      <c r="H492" s="22"/>
    </row>
    <row r="493" spans="1:8" ht="14.25" customHeight="1">
      <c r="A493" s="21"/>
      <c r="B493" s="22"/>
      <c r="C493" s="23"/>
      <c r="D493" s="23"/>
      <c r="E493" s="24"/>
      <c r="F493" s="24"/>
      <c r="G493" s="24"/>
      <c r="H493" s="22"/>
    </row>
    <row r="494" spans="1:8" ht="14.25" customHeight="1">
      <c r="A494" s="21"/>
      <c r="B494" s="22"/>
      <c r="C494" s="23"/>
      <c r="D494" s="23"/>
      <c r="E494" s="24"/>
      <c r="F494" s="24"/>
      <c r="G494" s="24"/>
      <c r="H494" s="22"/>
    </row>
    <row r="495" spans="1:8" ht="14.25" customHeight="1">
      <c r="A495" s="21"/>
      <c r="B495" s="22"/>
      <c r="C495" s="23"/>
      <c r="D495" s="23"/>
      <c r="E495" s="24"/>
      <c r="F495" s="24"/>
      <c r="G495" s="24"/>
      <c r="H495" s="22"/>
    </row>
    <row r="496" spans="1:8" ht="14.25" customHeight="1">
      <c r="A496" s="21"/>
      <c r="B496" s="22"/>
      <c r="C496" s="23"/>
      <c r="D496" s="23"/>
      <c r="E496" s="24"/>
      <c r="F496" s="24"/>
      <c r="G496" s="24"/>
      <c r="H496" s="22"/>
    </row>
    <row r="497" spans="1:8" ht="14.25" customHeight="1">
      <c r="A497" s="21"/>
      <c r="B497" s="22"/>
      <c r="C497" s="23"/>
      <c r="D497" s="23"/>
      <c r="E497" s="24"/>
      <c r="F497" s="24"/>
      <c r="G497" s="24"/>
      <c r="H497" s="22"/>
    </row>
    <row r="498" spans="1:8" ht="14.25" customHeight="1">
      <c r="A498" s="21"/>
      <c r="B498" s="22"/>
      <c r="C498" s="23"/>
      <c r="D498" s="23"/>
      <c r="E498" s="24"/>
      <c r="F498" s="24"/>
      <c r="G498" s="24"/>
      <c r="H498" s="22"/>
    </row>
    <row r="499" spans="1:8" ht="14.25" customHeight="1">
      <c r="A499" s="21"/>
      <c r="B499" s="22"/>
      <c r="C499" s="23"/>
      <c r="D499" s="23"/>
      <c r="E499" s="24"/>
      <c r="F499" s="24"/>
      <c r="G499" s="24"/>
      <c r="H499" s="22"/>
    </row>
    <row r="500" spans="1:8" ht="14.25" customHeight="1">
      <c r="A500" s="21"/>
      <c r="B500" s="22"/>
      <c r="C500" s="23"/>
      <c r="D500" s="23"/>
      <c r="E500" s="24"/>
      <c r="F500" s="24"/>
      <c r="G500" s="24"/>
      <c r="H500" s="22"/>
    </row>
    <row r="501" spans="1:8" ht="14.25" customHeight="1">
      <c r="A501" s="21"/>
      <c r="B501" s="22"/>
      <c r="C501" s="23"/>
      <c r="D501" s="23"/>
      <c r="E501" s="24"/>
      <c r="F501" s="24"/>
      <c r="G501" s="24"/>
      <c r="H501" s="22"/>
    </row>
    <row r="502" spans="1:8" ht="14.25" customHeight="1">
      <c r="A502" s="21"/>
      <c r="B502" s="22"/>
      <c r="C502" s="23"/>
      <c r="D502" s="23"/>
      <c r="E502" s="24"/>
      <c r="F502" s="24"/>
      <c r="G502" s="24"/>
      <c r="H502" s="22"/>
    </row>
    <row r="503" spans="1:8" ht="14.25" customHeight="1">
      <c r="A503" s="21"/>
      <c r="B503" s="22"/>
      <c r="C503" s="23"/>
      <c r="D503" s="23"/>
      <c r="E503" s="24"/>
      <c r="F503" s="24"/>
      <c r="G503" s="24"/>
      <c r="H503" s="22"/>
    </row>
    <row r="504" spans="1:8" ht="14.25" customHeight="1">
      <c r="A504" s="21"/>
      <c r="B504" s="22"/>
      <c r="C504" s="23"/>
      <c r="D504" s="23"/>
      <c r="E504" s="24"/>
      <c r="F504" s="24"/>
      <c r="G504" s="24"/>
      <c r="H504" s="22"/>
    </row>
    <row r="505" spans="1:8" ht="14.25" customHeight="1">
      <c r="A505" s="21"/>
      <c r="B505" s="22"/>
      <c r="C505" s="23"/>
      <c r="D505" s="23"/>
      <c r="E505" s="24"/>
      <c r="F505" s="24"/>
      <c r="G505" s="24"/>
      <c r="H505" s="22"/>
    </row>
    <row r="506" spans="1:8" ht="14.25" customHeight="1">
      <c r="A506" s="21"/>
      <c r="B506" s="22"/>
      <c r="C506" s="23"/>
      <c r="D506" s="23"/>
      <c r="E506" s="24"/>
      <c r="F506" s="24"/>
      <c r="G506" s="24"/>
      <c r="H506" s="22"/>
    </row>
    <row r="507" spans="1:8" ht="14.25" customHeight="1">
      <c r="A507" s="21"/>
      <c r="B507" s="22"/>
      <c r="C507" s="23"/>
      <c r="D507" s="23"/>
      <c r="E507" s="24"/>
      <c r="F507" s="24"/>
      <c r="G507" s="24"/>
      <c r="H507" s="22"/>
    </row>
    <row r="508" spans="1:8" ht="14.25" customHeight="1">
      <c r="A508" s="21"/>
      <c r="B508" s="22"/>
      <c r="C508" s="23"/>
      <c r="D508" s="23"/>
      <c r="E508" s="24"/>
      <c r="F508" s="24"/>
      <c r="G508" s="24"/>
      <c r="H508" s="22"/>
    </row>
    <row r="509" spans="1:8" ht="14.25" customHeight="1">
      <c r="A509" s="21"/>
      <c r="B509" s="22"/>
      <c r="C509" s="23"/>
      <c r="D509" s="23"/>
      <c r="E509" s="24"/>
      <c r="F509" s="24"/>
      <c r="G509" s="24"/>
      <c r="H509" s="22"/>
    </row>
    <row r="510" spans="1:8" ht="14.25" customHeight="1">
      <c r="A510" s="21"/>
      <c r="B510" s="22"/>
      <c r="C510" s="23"/>
      <c r="D510" s="23"/>
      <c r="E510" s="24"/>
      <c r="F510" s="24"/>
      <c r="G510" s="24"/>
      <c r="H510" s="22"/>
    </row>
    <row r="511" spans="1:8" ht="14.25" customHeight="1">
      <c r="A511" s="21"/>
      <c r="B511" s="22"/>
      <c r="C511" s="23"/>
      <c r="D511" s="23"/>
      <c r="E511" s="24"/>
      <c r="F511" s="24"/>
      <c r="G511" s="24"/>
      <c r="H511" s="22"/>
    </row>
    <row r="512" spans="1:8" ht="14.25" customHeight="1">
      <c r="A512" s="21"/>
      <c r="B512" s="22"/>
      <c r="C512" s="23"/>
      <c r="D512" s="23"/>
      <c r="E512" s="24"/>
      <c r="F512" s="24"/>
      <c r="G512" s="24"/>
      <c r="H512" s="22"/>
    </row>
    <row r="513" spans="1:8" ht="14.25" customHeight="1">
      <c r="A513" s="21"/>
      <c r="B513" s="22"/>
      <c r="C513" s="23"/>
      <c r="D513" s="23"/>
      <c r="E513" s="24"/>
      <c r="F513" s="24"/>
      <c r="G513" s="24"/>
      <c r="H513" s="22"/>
    </row>
    <row r="514" spans="1:8" ht="14.25" customHeight="1">
      <c r="A514" s="21"/>
      <c r="B514" s="22"/>
      <c r="C514" s="23"/>
      <c r="D514" s="23"/>
      <c r="E514" s="24"/>
      <c r="F514" s="24"/>
      <c r="G514" s="24"/>
      <c r="H514" s="22"/>
    </row>
    <row r="515" spans="1:8" ht="14.25" customHeight="1">
      <c r="A515" s="21"/>
      <c r="B515" s="22"/>
      <c r="C515" s="23"/>
      <c r="D515" s="23"/>
      <c r="E515" s="24"/>
      <c r="F515" s="24"/>
      <c r="G515" s="24"/>
      <c r="H515" s="22"/>
    </row>
    <row r="516" spans="1:8" ht="14.25" customHeight="1">
      <c r="A516" s="21"/>
      <c r="B516" s="22"/>
      <c r="C516" s="23"/>
      <c r="D516" s="23"/>
      <c r="E516" s="24"/>
      <c r="F516" s="24"/>
      <c r="G516" s="24"/>
      <c r="H516" s="22"/>
    </row>
    <row r="517" spans="1:8" ht="14.25" customHeight="1">
      <c r="A517" s="21"/>
      <c r="B517" s="22"/>
      <c r="C517" s="23"/>
      <c r="D517" s="23"/>
      <c r="E517" s="24"/>
      <c r="F517" s="24"/>
      <c r="G517" s="24"/>
      <c r="H517" s="22"/>
    </row>
    <row r="518" spans="1:8" ht="14.25" customHeight="1">
      <c r="A518" s="21"/>
      <c r="B518" s="22"/>
      <c r="C518" s="23"/>
      <c r="D518" s="23"/>
      <c r="E518" s="24"/>
      <c r="F518" s="24"/>
      <c r="G518" s="24"/>
      <c r="H518" s="22"/>
    </row>
    <row r="519" spans="1:8" ht="14.25" customHeight="1">
      <c r="A519" s="21"/>
      <c r="B519" s="22"/>
      <c r="C519" s="23"/>
      <c r="D519" s="23"/>
      <c r="E519" s="24"/>
      <c r="F519" s="24"/>
      <c r="G519" s="24"/>
      <c r="H519" s="22"/>
    </row>
    <row r="520" spans="1:8" ht="14.25" customHeight="1">
      <c r="A520" s="21"/>
      <c r="B520" s="22"/>
      <c r="C520" s="23"/>
      <c r="D520" s="23"/>
      <c r="E520" s="24"/>
      <c r="F520" s="24"/>
      <c r="G520" s="24"/>
      <c r="H520" s="22"/>
    </row>
    <row r="521" spans="1:8" ht="14.25" customHeight="1">
      <c r="A521" s="21"/>
      <c r="B521" s="22"/>
      <c r="C521" s="23"/>
      <c r="D521" s="23"/>
      <c r="E521" s="24"/>
      <c r="F521" s="24"/>
      <c r="G521" s="24"/>
      <c r="H521" s="22"/>
    </row>
    <row r="522" spans="1:8" ht="14.25" customHeight="1">
      <c r="A522" s="21"/>
      <c r="B522" s="22"/>
      <c r="C522" s="23"/>
      <c r="D522" s="23"/>
      <c r="E522" s="24"/>
      <c r="F522" s="24"/>
      <c r="G522" s="24"/>
      <c r="H522" s="22"/>
    </row>
    <row r="523" spans="1:8" ht="14.25" customHeight="1">
      <c r="A523" s="21"/>
      <c r="B523" s="22"/>
      <c r="C523" s="23"/>
      <c r="D523" s="23"/>
      <c r="E523" s="24"/>
      <c r="F523" s="24"/>
      <c r="G523" s="24"/>
      <c r="H523" s="22"/>
    </row>
    <row r="524" spans="1:8" ht="14.25" customHeight="1">
      <c r="A524" s="21"/>
      <c r="B524" s="22"/>
      <c r="C524" s="23"/>
      <c r="D524" s="23"/>
      <c r="E524" s="24"/>
      <c r="F524" s="24"/>
      <c r="G524" s="24"/>
      <c r="H524" s="22"/>
    </row>
    <row r="525" spans="1:8" ht="14.25" customHeight="1">
      <c r="A525" s="21"/>
      <c r="B525" s="22"/>
      <c r="C525" s="23"/>
      <c r="D525" s="23"/>
      <c r="E525" s="24"/>
      <c r="F525" s="24"/>
      <c r="G525" s="24"/>
      <c r="H525" s="22"/>
    </row>
    <row r="526" spans="1:8" ht="14.25" customHeight="1">
      <c r="A526" s="21"/>
      <c r="B526" s="22"/>
      <c r="C526" s="23"/>
      <c r="D526" s="23"/>
      <c r="E526" s="24"/>
      <c r="F526" s="24"/>
      <c r="G526" s="24"/>
      <c r="H526" s="22"/>
    </row>
    <row r="527" spans="1:8" ht="14.25" customHeight="1">
      <c r="A527" s="21"/>
      <c r="B527" s="22"/>
      <c r="C527" s="23"/>
      <c r="D527" s="23"/>
      <c r="E527" s="24"/>
      <c r="F527" s="24"/>
      <c r="G527" s="24"/>
      <c r="H527" s="22"/>
    </row>
    <row r="528" spans="1:8" ht="14.25" customHeight="1">
      <c r="A528" s="21"/>
      <c r="B528" s="22"/>
      <c r="C528" s="23"/>
      <c r="D528" s="23"/>
      <c r="E528" s="24"/>
      <c r="F528" s="24"/>
      <c r="G528" s="24"/>
      <c r="H528" s="22"/>
    </row>
    <row r="529" spans="1:8" ht="14.25" customHeight="1">
      <c r="A529" s="21"/>
      <c r="B529" s="22"/>
      <c r="C529" s="23"/>
      <c r="D529" s="23"/>
      <c r="E529" s="24"/>
      <c r="F529" s="24"/>
      <c r="G529" s="24"/>
      <c r="H529" s="22"/>
    </row>
    <row r="530" spans="1:8" ht="14.25" customHeight="1">
      <c r="A530" s="21"/>
      <c r="B530" s="22"/>
      <c r="C530" s="23"/>
      <c r="D530" s="23"/>
      <c r="E530" s="24"/>
      <c r="F530" s="24"/>
      <c r="G530" s="24"/>
      <c r="H530" s="22"/>
    </row>
    <row r="531" spans="1:8" ht="14.25" customHeight="1">
      <c r="A531" s="21"/>
      <c r="B531" s="22"/>
      <c r="C531" s="23"/>
      <c r="D531" s="23"/>
      <c r="E531" s="24"/>
      <c r="F531" s="24"/>
      <c r="G531" s="24"/>
      <c r="H531" s="22"/>
    </row>
    <row r="532" spans="1:8" ht="14.25" customHeight="1">
      <c r="A532" s="21"/>
      <c r="B532" s="22"/>
      <c r="C532" s="23"/>
      <c r="D532" s="23"/>
      <c r="E532" s="24"/>
      <c r="F532" s="24"/>
      <c r="G532" s="24"/>
      <c r="H532" s="22"/>
    </row>
    <row r="533" spans="1:8" ht="14.25" customHeight="1">
      <c r="A533" s="21"/>
      <c r="B533" s="22"/>
      <c r="C533" s="23"/>
      <c r="D533" s="23"/>
      <c r="E533" s="24"/>
      <c r="F533" s="24"/>
      <c r="G533" s="24"/>
      <c r="H533" s="22"/>
    </row>
    <row r="534" spans="1:8" ht="14.25" customHeight="1">
      <c r="A534" s="21"/>
      <c r="B534" s="22"/>
      <c r="C534" s="23"/>
      <c r="D534" s="23"/>
      <c r="E534" s="24"/>
      <c r="F534" s="24"/>
      <c r="G534" s="24"/>
      <c r="H534" s="22"/>
    </row>
    <row r="535" spans="1:8" ht="14.25" customHeight="1">
      <c r="A535" s="21"/>
      <c r="B535" s="22"/>
      <c r="C535" s="23"/>
      <c r="D535" s="23"/>
      <c r="E535" s="24"/>
      <c r="F535" s="24"/>
      <c r="G535" s="24"/>
      <c r="H535" s="22"/>
    </row>
    <row r="536" spans="1:8" ht="14.25" customHeight="1">
      <c r="A536" s="21"/>
      <c r="B536" s="22"/>
      <c r="C536" s="23"/>
      <c r="D536" s="23"/>
      <c r="E536" s="24"/>
      <c r="F536" s="24"/>
      <c r="G536" s="24"/>
      <c r="H536" s="22"/>
    </row>
    <row r="537" spans="1:8" ht="14.25" customHeight="1">
      <c r="A537" s="21"/>
      <c r="B537" s="22"/>
      <c r="C537" s="23"/>
      <c r="D537" s="23"/>
      <c r="E537" s="24"/>
      <c r="F537" s="24"/>
      <c r="G537" s="24"/>
      <c r="H537" s="22"/>
    </row>
    <row r="538" spans="1:8" ht="14.25" customHeight="1">
      <c r="A538" s="21"/>
      <c r="B538" s="22"/>
      <c r="C538" s="23"/>
      <c r="D538" s="23"/>
      <c r="E538" s="24"/>
      <c r="F538" s="24"/>
      <c r="G538" s="24"/>
      <c r="H538" s="22"/>
    </row>
    <row r="539" spans="1:8" ht="14.25" customHeight="1">
      <c r="A539" s="21"/>
      <c r="B539" s="22"/>
      <c r="C539" s="23"/>
      <c r="D539" s="23"/>
      <c r="E539" s="24"/>
      <c r="F539" s="24"/>
      <c r="G539" s="24"/>
      <c r="H539" s="22"/>
    </row>
    <row r="540" spans="1:8" ht="14.25" customHeight="1">
      <c r="A540" s="21"/>
      <c r="B540" s="22"/>
      <c r="C540" s="23"/>
      <c r="D540" s="23"/>
      <c r="E540" s="24"/>
      <c r="F540" s="24"/>
      <c r="G540" s="24"/>
      <c r="H540" s="22"/>
    </row>
    <row r="541" spans="1:8" ht="14.25" customHeight="1">
      <c r="A541" s="21"/>
      <c r="B541" s="22"/>
      <c r="C541" s="23"/>
      <c r="D541" s="23"/>
      <c r="E541" s="24"/>
      <c r="F541" s="24"/>
      <c r="G541" s="24"/>
      <c r="H541" s="22"/>
    </row>
    <row r="542" spans="1:8" ht="14.25" customHeight="1">
      <c r="A542" s="21"/>
      <c r="B542" s="22"/>
      <c r="C542" s="23"/>
      <c r="D542" s="23"/>
      <c r="E542" s="24"/>
      <c r="F542" s="24"/>
      <c r="G542" s="24"/>
      <c r="H542" s="22"/>
    </row>
    <row r="543" spans="1:8" ht="14.25" customHeight="1">
      <c r="A543" s="21"/>
      <c r="B543" s="22"/>
      <c r="C543" s="23"/>
      <c r="D543" s="23"/>
      <c r="E543" s="24"/>
      <c r="F543" s="24"/>
      <c r="G543" s="24"/>
      <c r="H543" s="22"/>
    </row>
    <row r="544" spans="1:8" ht="14.25" customHeight="1">
      <c r="A544" s="21"/>
      <c r="B544" s="22"/>
      <c r="C544" s="23"/>
      <c r="D544" s="23"/>
      <c r="E544" s="24"/>
      <c r="F544" s="24"/>
      <c r="G544" s="24"/>
      <c r="H544" s="22"/>
    </row>
    <row r="545" spans="1:8" ht="14.25" customHeight="1">
      <c r="A545" s="21"/>
      <c r="B545" s="22"/>
      <c r="C545" s="23"/>
      <c r="D545" s="23"/>
      <c r="E545" s="24"/>
      <c r="F545" s="24"/>
      <c r="G545" s="24"/>
      <c r="H545" s="22"/>
    </row>
    <row r="546" spans="1:8" ht="14.25" customHeight="1">
      <c r="A546" s="21"/>
      <c r="B546" s="22"/>
      <c r="C546" s="23"/>
      <c r="D546" s="23"/>
      <c r="E546" s="24"/>
      <c r="F546" s="24"/>
      <c r="G546" s="24"/>
      <c r="H546" s="22"/>
    </row>
    <row r="547" spans="1:8" ht="14.25" customHeight="1">
      <c r="A547" s="21"/>
      <c r="B547" s="22"/>
      <c r="C547" s="23"/>
      <c r="D547" s="23"/>
      <c r="E547" s="24"/>
      <c r="F547" s="24"/>
      <c r="G547" s="24"/>
      <c r="H547" s="22"/>
    </row>
    <row r="548" spans="1:8" ht="14.25" customHeight="1">
      <c r="A548" s="21"/>
      <c r="B548" s="22"/>
      <c r="C548" s="23"/>
      <c r="D548" s="23"/>
      <c r="E548" s="24"/>
      <c r="F548" s="24"/>
      <c r="G548" s="24"/>
      <c r="H548" s="22"/>
    </row>
    <row r="549" spans="1:8" ht="14.25" customHeight="1">
      <c r="A549" s="21"/>
      <c r="B549" s="22"/>
      <c r="C549" s="23"/>
      <c r="D549" s="23"/>
      <c r="E549" s="24"/>
      <c r="F549" s="24"/>
      <c r="G549" s="24"/>
      <c r="H549" s="22"/>
    </row>
    <row r="550" spans="1:8" ht="14.25" customHeight="1">
      <c r="A550" s="21"/>
      <c r="B550" s="22"/>
      <c r="C550" s="23"/>
      <c r="D550" s="23"/>
      <c r="E550" s="24"/>
      <c r="F550" s="24"/>
      <c r="G550" s="24"/>
      <c r="H550" s="22"/>
    </row>
    <row r="551" spans="1:8" ht="14.25" customHeight="1">
      <c r="A551" s="21"/>
      <c r="B551" s="22"/>
      <c r="C551" s="23"/>
      <c r="D551" s="23"/>
      <c r="E551" s="24"/>
      <c r="F551" s="24"/>
      <c r="G551" s="24"/>
      <c r="H551" s="22"/>
    </row>
    <row r="552" spans="1:8" ht="14.25" customHeight="1">
      <c r="A552" s="21"/>
      <c r="B552" s="22"/>
      <c r="C552" s="23"/>
      <c r="D552" s="23"/>
      <c r="E552" s="24"/>
      <c r="F552" s="24"/>
      <c r="G552" s="24"/>
      <c r="H552" s="22"/>
    </row>
    <row r="553" spans="1:8" ht="14.25" customHeight="1">
      <c r="A553" s="21"/>
      <c r="B553" s="22"/>
      <c r="C553" s="23"/>
      <c r="D553" s="23"/>
      <c r="E553" s="24"/>
      <c r="F553" s="24"/>
      <c r="G553" s="24"/>
      <c r="H553" s="22"/>
    </row>
    <row r="554" spans="1:8" ht="14.25" customHeight="1">
      <c r="A554" s="21"/>
      <c r="B554" s="22"/>
      <c r="C554" s="23"/>
      <c r="D554" s="23"/>
      <c r="E554" s="24"/>
      <c r="F554" s="24"/>
      <c r="G554" s="24"/>
      <c r="H554" s="22"/>
    </row>
    <row r="555" spans="1:8" ht="14.25" customHeight="1">
      <c r="A555" s="21"/>
      <c r="B555" s="22"/>
      <c r="C555" s="23"/>
      <c r="D555" s="23"/>
      <c r="E555" s="24"/>
      <c r="F555" s="24"/>
      <c r="G555" s="24"/>
      <c r="H555" s="22"/>
    </row>
    <row r="556" spans="1:8" ht="14.25" customHeight="1">
      <c r="A556" s="21"/>
      <c r="B556" s="22"/>
      <c r="C556" s="23"/>
      <c r="D556" s="23"/>
      <c r="E556" s="24"/>
      <c r="F556" s="24"/>
      <c r="G556" s="24"/>
      <c r="H556" s="22"/>
    </row>
    <row r="557" spans="1:8" ht="14.25" customHeight="1">
      <c r="A557" s="21"/>
      <c r="B557" s="22"/>
      <c r="C557" s="23"/>
      <c r="D557" s="23"/>
      <c r="E557" s="24"/>
      <c r="F557" s="24"/>
      <c r="G557" s="24"/>
      <c r="H557" s="22"/>
    </row>
    <row r="558" spans="1:8" ht="14.25" customHeight="1">
      <c r="A558" s="21"/>
      <c r="B558" s="22"/>
      <c r="C558" s="23"/>
      <c r="D558" s="23"/>
      <c r="E558" s="24"/>
      <c r="F558" s="24"/>
      <c r="G558" s="24"/>
      <c r="H558" s="22"/>
    </row>
    <row r="559" spans="1:8" ht="14.25" customHeight="1">
      <c r="A559" s="21"/>
      <c r="B559" s="22"/>
      <c r="C559" s="23"/>
      <c r="D559" s="23"/>
      <c r="E559" s="24"/>
      <c r="F559" s="24"/>
      <c r="G559" s="24"/>
      <c r="H559" s="22"/>
    </row>
    <row r="560" spans="1:8" ht="14.25" customHeight="1">
      <c r="A560" s="21"/>
      <c r="B560" s="22"/>
      <c r="C560" s="23"/>
      <c r="D560" s="23"/>
      <c r="E560" s="24"/>
      <c r="F560" s="24"/>
      <c r="G560" s="24"/>
      <c r="H560" s="22"/>
    </row>
    <row r="561" spans="1:8" ht="14.25" customHeight="1">
      <c r="A561" s="21"/>
      <c r="B561" s="22"/>
      <c r="C561" s="23"/>
      <c r="D561" s="23"/>
      <c r="E561" s="24"/>
      <c r="F561" s="24"/>
      <c r="G561" s="24"/>
      <c r="H561" s="22"/>
    </row>
    <row r="562" spans="1:8" ht="14.25" customHeight="1">
      <c r="A562" s="21"/>
      <c r="B562" s="22"/>
      <c r="C562" s="23"/>
      <c r="D562" s="23"/>
      <c r="E562" s="24"/>
      <c r="F562" s="24"/>
      <c r="G562" s="24"/>
      <c r="H562" s="22"/>
    </row>
    <row r="563" spans="1:8" ht="14.25" customHeight="1">
      <c r="A563" s="21"/>
      <c r="B563" s="22"/>
      <c r="C563" s="23"/>
      <c r="D563" s="23"/>
      <c r="E563" s="24"/>
      <c r="F563" s="24"/>
      <c r="G563" s="24"/>
      <c r="H563" s="22"/>
    </row>
    <row r="564" spans="1:8" ht="14.25" customHeight="1">
      <c r="A564" s="21"/>
      <c r="B564" s="22"/>
      <c r="C564" s="23"/>
      <c r="D564" s="23"/>
      <c r="E564" s="24"/>
      <c r="F564" s="24"/>
      <c r="G564" s="24"/>
      <c r="H564" s="22"/>
    </row>
    <row r="565" spans="1:8" ht="14.25" customHeight="1">
      <c r="A565" s="21"/>
      <c r="B565" s="22"/>
      <c r="C565" s="23"/>
      <c r="D565" s="23"/>
      <c r="E565" s="24"/>
      <c r="F565" s="24"/>
      <c r="G565" s="24"/>
      <c r="H565" s="22"/>
    </row>
    <row r="566" spans="1:8" ht="14.25" customHeight="1">
      <c r="A566" s="21"/>
      <c r="B566" s="22"/>
      <c r="C566" s="23"/>
      <c r="D566" s="23"/>
      <c r="E566" s="24"/>
      <c r="F566" s="24"/>
      <c r="G566" s="24"/>
      <c r="H566" s="22"/>
    </row>
    <row r="567" spans="1:8" ht="14.25" customHeight="1">
      <c r="A567" s="21"/>
      <c r="B567" s="22"/>
      <c r="C567" s="23"/>
      <c r="D567" s="23"/>
      <c r="E567" s="24"/>
      <c r="F567" s="24"/>
      <c r="G567" s="24"/>
      <c r="H567" s="22"/>
    </row>
    <row r="568" spans="1:8" ht="14.25" customHeight="1">
      <c r="A568" s="21"/>
      <c r="B568" s="22"/>
      <c r="C568" s="23"/>
      <c r="D568" s="23"/>
      <c r="E568" s="24"/>
      <c r="F568" s="24"/>
      <c r="G568" s="24"/>
      <c r="H568" s="22"/>
    </row>
    <row r="569" spans="1:8" ht="14.25" customHeight="1">
      <c r="A569" s="21"/>
      <c r="B569" s="22"/>
      <c r="C569" s="23"/>
      <c r="D569" s="23"/>
      <c r="E569" s="24"/>
      <c r="F569" s="24"/>
      <c r="G569" s="24"/>
      <c r="H569" s="22"/>
    </row>
    <row r="570" spans="1:8" ht="14.25" customHeight="1">
      <c r="A570" s="21"/>
      <c r="B570" s="22"/>
      <c r="C570" s="23"/>
      <c r="D570" s="23"/>
      <c r="E570" s="24"/>
      <c r="F570" s="24"/>
      <c r="G570" s="24"/>
      <c r="H570" s="22"/>
    </row>
    <row r="571" spans="1:8" ht="14.25" customHeight="1">
      <c r="A571" s="21"/>
      <c r="B571" s="22"/>
      <c r="C571" s="23"/>
      <c r="D571" s="23"/>
      <c r="E571" s="24"/>
      <c r="F571" s="24"/>
      <c r="G571" s="24"/>
      <c r="H571" s="22"/>
    </row>
    <row r="572" spans="1:8" ht="14.25" customHeight="1">
      <c r="A572" s="21"/>
      <c r="B572" s="22"/>
      <c r="C572" s="23"/>
      <c r="D572" s="23"/>
      <c r="E572" s="24"/>
      <c r="F572" s="24"/>
      <c r="G572" s="24"/>
      <c r="H572" s="22"/>
    </row>
    <row r="573" spans="1:8" ht="14.25" customHeight="1">
      <c r="A573" s="21"/>
      <c r="B573" s="22"/>
      <c r="C573" s="23"/>
      <c r="D573" s="23"/>
      <c r="E573" s="24"/>
      <c r="F573" s="24"/>
      <c r="G573" s="24"/>
      <c r="H573" s="22"/>
    </row>
    <row r="574" spans="1:8" ht="14.25" customHeight="1">
      <c r="A574" s="21"/>
      <c r="B574" s="22"/>
      <c r="C574" s="23"/>
      <c r="D574" s="23"/>
      <c r="E574" s="24"/>
      <c r="F574" s="24"/>
      <c r="G574" s="24"/>
      <c r="H574" s="22"/>
    </row>
    <row r="575" spans="1:8" ht="14.25" customHeight="1">
      <c r="A575" s="21"/>
      <c r="B575" s="22"/>
      <c r="C575" s="23"/>
      <c r="D575" s="23"/>
      <c r="E575" s="24"/>
      <c r="F575" s="24"/>
      <c r="G575" s="24"/>
      <c r="H575" s="22"/>
    </row>
    <row r="576" spans="1:8" ht="14.25" customHeight="1">
      <c r="A576" s="21"/>
      <c r="B576" s="22"/>
      <c r="C576" s="23"/>
      <c r="D576" s="23"/>
      <c r="E576" s="24"/>
      <c r="F576" s="24"/>
      <c r="G576" s="24"/>
      <c r="H576" s="22"/>
    </row>
    <row r="577" spans="1:8" ht="14.25" customHeight="1">
      <c r="A577" s="21"/>
      <c r="B577" s="22"/>
      <c r="C577" s="23"/>
      <c r="D577" s="23"/>
      <c r="E577" s="24"/>
      <c r="F577" s="24"/>
      <c r="G577" s="24"/>
      <c r="H577" s="22"/>
    </row>
    <row r="578" spans="1:8" ht="14.25" customHeight="1">
      <c r="A578" s="21"/>
      <c r="B578" s="22"/>
      <c r="C578" s="23"/>
      <c r="D578" s="23"/>
      <c r="E578" s="24"/>
      <c r="F578" s="24"/>
      <c r="G578" s="24"/>
      <c r="H578" s="22"/>
    </row>
    <row r="579" spans="1:8" ht="14.25" customHeight="1">
      <c r="A579" s="21"/>
      <c r="B579" s="22"/>
      <c r="C579" s="23"/>
      <c r="D579" s="23"/>
      <c r="E579" s="24"/>
      <c r="F579" s="24"/>
      <c r="G579" s="24"/>
      <c r="H579" s="22"/>
    </row>
    <row r="580" spans="1:8" ht="14.25" customHeight="1">
      <c r="A580" s="21"/>
      <c r="B580" s="22"/>
      <c r="C580" s="23"/>
      <c r="D580" s="23"/>
      <c r="E580" s="24"/>
      <c r="F580" s="24"/>
      <c r="G580" s="24"/>
      <c r="H580" s="22"/>
    </row>
    <row r="581" spans="1:8" ht="14.25" customHeight="1">
      <c r="A581" s="21"/>
      <c r="B581" s="22"/>
      <c r="C581" s="23"/>
      <c r="D581" s="23"/>
      <c r="E581" s="24"/>
      <c r="F581" s="24"/>
      <c r="G581" s="24"/>
      <c r="H581" s="22"/>
    </row>
    <row r="582" spans="1:8" ht="14.25" customHeight="1">
      <c r="A582" s="21"/>
      <c r="B582" s="22"/>
      <c r="C582" s="23"/>
      <c r="D582" s="23"/>
      <c r="E582" s="24"/>
      <c r="F582" s="24"/>
      <c r="G582" s="24"/>
      <c r="H582" s="22"/>
    </row>
    <row r="583" spans="1:8" ht="14.25" customHeight="1">
      <c r="A583" s="21"/>
      <c r="B583" s="22"/>
      <c r="C583" s="23"/>
      <c r="D583" s="23"/>
      <c r="E583" s="24"/>
      <c r="F583" s="24"/>
      <c r="G583" s="24"/>
      <c r="H583" s="22"/>
    </row>
    <row r="584" spans="1:8" ht="14.25" customHeight="1">
      <c r="A584" s="21"/>
      <c r="B584" s="22"/>
      <c r="C584" s="23"/>
      <c r="D584" s="23"/>
      <c r="E584" s="24"/>
      <c r="F584" s="24"/>
      <c r="G584" s="24"/>
      <c r="H584" s="22"/>
    </row>
    <row r="585" spans="1:8" ht="14.25" customHeight="1">
      <c r="A585" s="21"/>
      <c r="B585" s="22"/>
      <c r="C585" s="23"/>
      <c r="D585" s="23"/>
      <c r="E585" s="24"/>
      <c r="F585" s="24"/>
      <c r="G585" s="24"/>
      <c r="H585" s="22"/>
    </row>
    <row r="586" spans="1:8" ht="14.25" customHeight="1">
      <c r="A586" s="21"/>
      <c r="B586" s="22"/>
      <c r="C586" s="23"/>
      <c r="D586" s="23"/>
      <c r="E586" s="24"/>
      <c r="F586" s="24"/>
      <c r="G586" s="24"/>
      <c r="H586" s="22"/>
    </row>
    <row r="587" spans="1:8" ht="14.25" customHeight="1">
      <c r="A587" s="21"/>
      <c r="B587" s="22"/>
      <c r="C587" s="23"/>
      <c r="D587" s="23"/>
      <c r="E587" s="24"/>
      <c r="F587" s="24"/>
      <c r="G587" s="24"/>
      <c r="H587" s="22"/>
    </row>
    <row r="588" spans="1:8" ht="14.25" customHeight="1">
      <c r="A588" s="21"/>
      <c r="B588" s="22"/>
      <c r="C588" s="23"/>
      <c r="D588" s="23"/>
      <c r="E588" s="24"/>
      <c r="F588" s="24"/>
      <c r="G588" s="24"/>
      <c r="H588" s="22"/>
    </row>
    <row r="589" spans="1:8" ht="14.25" customHeight="1">
      <c r="A589" s="21"/>
      <c r="B589" s="22"/>
      <c r="C589" s="23"/>
      <c r="D589" s="23"/>
      <c r="E589" s="24"/>
      <c r="F589" s="24"/>
      <c r="G589" s="24"/>
      <c r="H589" s="22"/>
    </row>
    <row r="590" spans="1:8" ht="14.25" customHeight="1">
      <c r="A590" s="21"/>
      <c r="B590" s="22"/>
      <c r="C590" s="23"/>
      <c r="D590" s="23"/>
      <c r="E590" s="24"/>
      <c r="F590" s="24"/>
      <c r="G590" s="24"/>
      <c r="H590" s="22"/>
    </row>
    <row r="591" spans="1:8" ht="14.25" customHeight="1">
      <c r="A591" s="21"/>
      <c r="B591" s="22"/>
      <c r="C591" s="23"/>
      <c r="D591" s="23"/>
      <c r="E591" s="24"/>
      <c r="F591" s="24"/>
      <c r="G591" s="24"/>
      <c r="H591" s="22"/>
    </row>
    <row r="592" spans="1:8" ht="14.25" customHeight="1">
      <c r="A592" s="21"/>
      <c r="B592" s="22"/>
      <c r="C592" s="23"/>
      <c r="D592" s="23"/>
      <c r="E592" s="24"/>
      <c r="F592" s="24"/>
      <c r="G592" s="24"/>
      <c r="H592" s="22"/>
    </row>
    <row r="593" spans="1:8" ht="14.25" customHeight="1">
      <c r="A593" s="21"/>
      <c r="B593" s="22"/>
      <c r="C593" s="23"/>
      <c r="D593" s="23"/>
      <c r="E593" s="24"/>
      <c r="F593" s="24"/>
      <c r="G593" s="24"/>
      <c r="H593" s="22"/>
    </row>
    <row r="594" spans="1:8" ht="14.25" customHeight="1">
      <c r="A594" s="21"/>
      <c r="B594" s="22"/>
      <c r="C594" s="23"/>
      <c r="D594" s="23"/>
      <c r="E594" s="24"/>
      <c r="F594" s="24"/>
      <c r="G594" s="24"/>
      <c r="H594" s="22"/>
    </row>
    <row r="595" spans="1:8" ht="14.25" customHeight="1">
      <c r="A595" s="21"/>
      <c r="B595" s="22"/>
      <c r="C595" s="23"/>
      <c r="D595" s="23"/>
      <c r="E595" s="24"/>
      <c r="F595" s="24"/>
      <c r="G595" s="24"/>
      <c r="H595" s="22"/>
    </row>
    <row r="596" spans="1:8" ht="14.25" customHeight="1">
      <c r="A596" s="21"/>
      <c r="B596" s="22"/>
      <c r="C596" s="23"/>
      <c r="D596" s="23"/>
      <c r="E596" s="24"/>
      <c r="F596" s="24"/>
      <c r="G596" s="24"/>
      <c r="H596" s="22"/>
    </row>
    <row r="597" spans="1:8" ht="14.25" customHeight="1">
      <c r="A597" s="21"/>
      <c r="B597" s="22"/>
      <c r="C597" s="23"/>
      <c r="D597" s="23"/>
      <c r="E597" s="24"/>
      <c r="F597" s="24"/>
      <c r="G597" s="24"/>
      <c r="H597" s="22"/>
    </row>
    <row r="598" spans="1:8" ht="14.25" customHeight="1">
      <c r="A598" s="21"/>
      <c r="B598" s="22"/>
      <c r="C598" s="23"/>
      <c r="D598" s="23"/>
      <c r="E598" s="24"/>
      <c r="F598" s="24"/>
      <c r="G598" s="24"/>
      <c r="H598" s="22"/>
    </row>
    <row r="599" spans="1:8" ht="14.25" customHeight="1">
      <c r="A599" s="21"/>
      <c r="B599" s="22"/>
      <c r="C599" s="23"/>
      <c r="D599" s="23"/>
      <c r="E599" s="24"/>
      <c r="F599" s="24"/>
      <c r="G599" s="24"/>
      <c r="H599" s="22"/>
    </row>
    <row r="600" spans="1:8" ht="14.25" customHeight="1">
      <c r="A600" s="21"/>
      <c r="B600" s="22"/>
      <c r="C600" s="23"/>
      <c r="D600" s="23"/>
      <c r="E600" s="24"/>
      <c r="F600" s="24"/>
      <c r="G600" s="24"/>
      <c r="H600" s="22"/>
    </row>
    <row r="601" spans="1:8" ht="14.25" customHeight="1">
      <c r="A601" s="21"/>
      <c r="B601" s="22"/>
      <c r="C601" s="23"/>
      <c r="D601" s="23"/>
      <c r="E601" s="24"/>
      <c r="F601" s="24"/>
      <c r="G601" s="24"/>
      <c r="H601" s="22"/>
    </row>
    <row r="602" spans="1:8" ht="14.25" customHeight="1">
      <c r="A602" s="21"/>
      <c r="B602" s="22"/>
      <c r="C602" s="23"/>
      <c r="D602" s="23"/>
      <c r="E602" s="24"/>
      <c r="F602" s="24"/>
      <c r="G602" s="24"/>
      <c r="H602" s="22"/>
    </row>
    <row r="603" spans="1:8" ht="14.25" customHeight="1">
      <c r="A603" s="21"/>
      <c r="B603" s="22"/>
      <c r="C603" s="23"/>
      <c r="D603" s="23"/>
      <c r="E603" s="24"/>
      <c r="F603" s="24"/>
      <c r="G603" s="24"/>
      <c r="H603" s="22"/>
    </row>
    <row r="604" spans="1:8" ht="14.25" customHeight="1">
      <c r="A604" s="21"/>
      <c r="B604" s="22"/>
      <c r="C604" s="23"/>
      <c r="D604" s="23"/>
      <c r="E604" s="24"/>
      <c r="F604" s="24"/>
      <c r="G604" s="24"/>
      <c r="H604" s="22"/>
    </row>
    <row r="605" spans="1:8" ht="14.25" customHeight="1">
      <c r="A605" s="21"/>
      <c r="B605" s="22"/>
      <c r="C605" s="23"/>
      <c r="D605" s="23"/>
      <c r="E605" s="24"/>
      <c r="F605" s="24"/>
      <c r="G605" s="24"/>
      <c r="H605" s="22"/>
    </row>
    <row r="606" spans="1:8" ht="14.25" customHeight="1">
      <c r="A606" s="21"/>
      <c r="B606" s="22"/>
      <c r="C606" s="23"/>
      <c r="D606" s="23"/>
      <c r="E606" s="24"/>
      <c r="F606" s="24"/>
      <c r="G606" s="24"/>
      <c r="H606" s="22"/>
    </row>
    <row r="607" spans="1:8" ht="14.25" customHeight="1">
      <c r="A607" s="21"/>
      <c r="B607" s="22"/>
      <c r="C607" s="23"/>
      <c r="D607" s="23"/>
      <c r="E607" s="24"/>
      <c r="F607" s="24"/>
      <c r="G607" s="24"/>
      <c r="H607" s="22"/>
    </row>
    <row r="608" spans="1:8" ht="14.25" customHeight="1">
      <c r="A608" s="21"/>
      <c r="B608" s="22"/>
      <c r="C608" s="23"/>
      <c r="D608" s="23"/>
      <c r="E608" s="24"/>
      <c r="F608" s="24"/>
      <c r="G608" s="24"/>
      <c r="H608" s="22"/>
    </row>
    <row r="609" spans="1:8" ht="14.25" customHeight="1">
      <c r="A609" s="21"/>
      <c r="B609" s="22"/>
      <c r="C609" s="23"/>
      <c r="D609" s="23"/>
      <c r="E609" s="24"/>
      <c r="F609" s="24"/>
      <c r="G609" s="24"/>
      <c r="H609" s="22"/>
    </row>
    <row r="610" spans="1:8" ht="14.25" customHeight="1">
      <c r="A610" s="21"/>
      <c r="B610" s="22"/>
      <c r="C610" s="23"/>
      <c r="D610" s="23"/>
      <c r="E610" s="24"/>
      <c r="F610" s="24"/>
      <c r="G610" s="24"/>
      <c r="H610" s="22"/>
    </row>
    <row r="611" spans="1:8" ht="14.25" customHeight="1">
      <c r="A611" s="21"/>
      <c r="B611" s="22"/>
      <c r="C611" s="23"/>
      <c r="D611" s="23"/>
      <c r="E611" s="24"/>
      <c r="F611" s="24"/>
      <c r="G611" s="24"/>
      <c r="H611" s="22"/>
    </row>
    <row r="612" spans="1:8" ht="14.25" customHeight="1">
      <c r="A612" s="21"/>
      <c r="B612" s="22"/>
      <c r="C612" s="23"/>
      <c r="D612" s="23"/>
      <c r="E612" s="24"/>
      <c r="F612" s="24"/>
      <c r="G612" s="24"/>
      <c r="H612" s="22"/>
    </row>
    <row r="613" spans="1:8" ht="14.25" customHeight="1">
      <c r="A613" s="21"/>
      <c r="B613" s="22"/>
      <c r="C613" s="23"/>
      <c r="D613" s="23"/>
      <c r="E613" s="24"/>
      <c r="F613" s="24"/>
      <c r="G613" s="24"/>
      <c r="H613" s="22"/>
    </row>
    <row r="614" spans="1:8" ht="14.25" customHeight="1">
      <c r="A614" s="21"/>
      <c r="B614" s="22"/>
      <c r="C614" s="23"/>
      <c r="D614" s="23"/>
      <c r="E614" s="24"/>
      <c r="F614" s="24"/>
      <c r="G614" s="24"/>
      <c r="H614" s="22"/>
    </row>
    <row r="615" spans="1:8" ht="14.25" customHeight="1">
      <c r="A615" s="21"/>
      <c r="B615" s="22"/>
      <c r="C615" s="23"/>
      <c r="D615" s="23"/>
      <c r="E615" s="24"/>
      <c r="F615" s="24"/>
      <c r="G615" s="24"/>
      <c r="H615" s="22"/>
    </row>
    <row r="616" spans="1:8" ht="14.25" customHeight="1">
      <c r="A616" s="21"/>
      <c r="B616" s="22"/>
      <c r="C616" s="23"/>
      <c r="D616" s="23"/>
      <c r="E616" s="24"/>
      <c r="F616" s="24"/>
      <c r="G616" s="24"/>
      <c r="H616" s="22"/>
    </row>
    <row r="617" spans="1:8" ht="14.25" customHeight="1">
      <c r="A617" s="21"/>
      <c r="B617" s="22"/>
      <c r="C617" s="23"/>
      <c r="D617" s="23"/>
      <c r="E617" s="24"/>
      <c r="F617" s="24"/>
      <c r="G617" s="24"/>
      <c r="H617" s="22"/>
    </row>
    <row r="618" spans="1:8" ht="14.25" customHeight="1">
      <c r="A618" s="21"/>
      <c r="B618" s="22"/>
      <c r="C618" s="23"/>
      <c r="D618" s="23"/>
      <c r="E618" s="24"/>
      <c r="F618" s="24"/>
      <c r="G618" s="24"/>
      <c r="H618" s="22"/>
    </row>
    <row r="619" spans="1:8" ht="14.25" customHeight="1">
      <c r="A619" s="21"/>
      <c r="B619" s="22"/>
      <c r="C619" s="23"/>
      <c r="D619" s="23"/>
      <c r="E619" s="24"/>
      <c r="F619" s="24"/>
      <c r="G619" s="24"/>
      <c r="H619" s="22"/>
    </row>
    <row r="620" spans="1:8" ht="14.25" customHeight="1">
      <c r="A620" s="21"/>
      <c r="B620" s="22"/>
      <c r="C620" s="23"/>
      <c r="D620" s="23"/>
      <c r="E620" s="24"/>
      <c r="F620" s="24"/>
      <c r="G620" s="24"/>
      <c r="H620" s="22"/>
    </row>
    <row r="621" spans="1:8" ht="14.25" customHeight="1">
      <c r="A621" s="21"/>
      <c r="B621" s="22"/>
      <c r="C621" s="23"/>
      <c r="D621" s="23"/>
      <c r="E621" s="24"/>
      <c r="F621" s="24"/>
      <c r="G621" s="24"/>
      <c r="H621" s="22"/>
    </row>
    <row r="622" spans="1:8" ht="14.25" customHeight="1">
      <c r="A622" s="21"/>
      <c r="B622" s="22"/>
      <c r="C622" s="23"/>
      <c r="D622" s="23"/>
      <c r="E622" s="24"/>
      <c r="F622" s="24"/>
      <c r="G622" s="24"/>
      <c r="H622" s="22"/>
    </row>
    <row r="623" spans="1:8" ht="14.25" customHeight="1">
      <c r="A623" s="21"/>
      <c r="B623" s="22"/>
      <c r="C623" s="23"/>
      <c r="D623" s="23"/>
      <c r="E623" s="24"/>
      <c r="F623" s="24"/>
      <c r="G623" s="24"/>
      <c r="H623" s="22"/>
    </row>
    <row r="624" spans="1:8" ht="14.25" customHeight="1">
      <c r="A624" s="21"/>
      <c r="B624" s="22"/>
      <c r="C624" s="23"/>
      <c r="D624" s="23"/>
      <c r="E624" s="24"/>
      <c r="F624" s="24"/>
      <c r="G624" s="24"/>
      <c r="H624" s="22"/>
    </row>
    <row r="625" spans="1:8" ht="14.25" customHeight="1">
      <c r="A625" s="21"/>
      <c r="B625" s="22"/>
      <c r="C625" s="23"/>
      <c r="D625" s="23"/>
      <c r="E625" s="24"/>
      <c r="F625" s="24"/>
      <c r="G625" s="24"/>
      <c r="H625" s="22"/>
    </row>
    <row r="626" spans="1:8" ht="14.25" customHeight="1">
      <c r="A626" s="21"/>
      <c r="B626" s="22"/>
      <c r="C626" s="23"/>
      <c r="D626" s="23"/>
      <c r="E626" s="24"/>
      <c r="F626" s="24"/>
      <c r="G626" s="24"/>
      <c r="H626" s="22"/>
    </row>
    <row r="627" spans="1:8" ht="14.25" customHeight="1">
      <c r="A627" s="21"/>
      <c r="B627" s="22"/>
      <c r="C627" s="23"/>
      <c r="D627" s="23"/>
      <c r="E627" s="24"/>
      <c r="F627" s="24"/>
      <c r="G627" s="24"/>
      <c r="H627" s="22"/>
    </row>
    <row r="628" spans="1:8" ht="14.25" customHeight="1">
      <c r="A628" s="21"/>
      <c r="B628" s="22"/>
      <c r="C628" s="23"/>
      <c r="D628" s="23"/>
      <c r="E628" s="24"/>
      <c r="F628" s="24"/>
      <c r="G628" s="24"/>
      <c r="H628" s="22"/>
    </row>
    <row r="629" spans="1:8" ht="14.25" customHeight="1">
      <c r="A629" s="21"/>
      <c r="B629" s="22"/>
      <c r="C629" s="23"/>
      <c r="D629" s="23"/>
      <c r="E629" s="24"/>
      <c r="F629" s="24"/>
      <c r="G629" s="24"/>
      <c r="H629" s="22"/>
    </row>
    <row r="630" spans="1:8" ht="14.25" customHeight="1">
      <c r="A630" s="21"/>
      <c r="B630" s="22"/>
      <c r="C630" s="23"/>
      <c r="D630" s="23"/>
      <c r="E630" s="24"/>
      <c r="F630" s="24"/>
      <c r="G630" s="24"/>
      <c r="H630" s="22"/>
    </row>
    <row r="631" spans="1:8" ht="14.25" customHeight="1">
      <c r="A631" s="21"/>
      <c r="B631" s="22"/>
      <c r="C631" s="23"/>
      <c r="D631" s="23"/>
      <c r="E631" s="24"/>
      <c r="F631" s="24"/>
      <c r="G631" s="24"/>
      <c r="H631" s="22"/>
    </row>
    <row r="632" spans="1:8" ht="14.25" customHeight="1">
      <c r="A632" s="21"/>
      <c r="B632" s="22"/>
      <c r="C632" s="23"/>
      <c r="D632" s="23"/>
      <c r="E632" s="24"/>
      <c r="F632" s="24"/>
      <c r="G632" s="24"/>
      <c r="H632" s="22"/>
    </row>
    <row r="633" spans="1:8" ht="14.25" customHeight="1">
      <c r="A633" s="21"/>
      <c r="B633" s="22"/>
      <c r="C633" s="23"/>
      <c r="D633" s="23"/>
      <c r="E633" s="24"/>
      <c r="F633" s="24"/>
      <c r="G633" s="24"/>
      <c r="H633" s="22"/>
    </row>
    <row r="634" spans="1:8" ht="14.25" customHeight="1">
      <c r="A634" s="21"/>
      <c r="B634" s="22"/>
      <c r="C634" s="23"/>
      <c r="D634" s="23"/>
      <c r="E634" s="24"/>
      <c r="F634" s="24"/>
      <c r="G634" s="24"/>
      <c r="H634" s="22"/>
    </row>
    <row r="635" spans="1:8" ht="14.25" customHeight="1">
      <c r="A635" s="21"/>
      <c r="B635" s="22"/>
      <c r="C635" s="23"/>
      <c r="D635" s="23"/>
      <c r="E635" s="24"/>
      <c r="F635" s="24"/>
      <c r="G635" s="24"/>
      <c r="H635" s="22"/>
    </row>
    <row r="636" spans="1:8" ht="14.25" customHeight="1">
      <c r="A636" s="21"/>
      <c r="B636" s="22"/>
      <c r="C636" s="23"/>
      <c r="D636" s="23"/>
      <c r="E636" s="24"/>
      <c r="F636" s="24"/>
      <c r="G636" s="24"/>
      <c r="H636" s="22"/>
    </row>
    <row r="637" spans="1:8" ht="14.25" customHeight="1">
      <c r="A637" s="21"/>
      <c r="B637" s="22"/>
      <c r="C637" s="23"/>
      <c r="D637" s="23"/>
      <c r="E637" s="24"/>
      <c r="F637" s="24"/>
      <c r="G637" s="24"/>
      <c r="H637" s="22"/>
    </row>
    <row r="638" spans="1:8" ht="14.25" customHeight="1">
      <c r="A638" s="21"/>
      <c r="B638" s="22"/>
      <c r="C638" s="23"/>
      <c r="D638" s="23"/>
      <c r="E638" s="24"/>
      <c r="F638" s="24"/>
      <c r="G638" s="24"/>
      <c r="H638" s="22"/>
    </row>
    <row r="639" spans="1:8" ht="14.25" customHeight="1">
      <c r="A639" s="21"/>
      <c r="B639" s="22"/>
      <c r="C639" s="23"/>
      <c r="D639" s="23"/>
      <c r="E639" s="24"/>
      <c r="F639" s="24"/>
      <c r="G639" s="24"/>
      <c r="H639" s="22"/>
    </row>
    <row r="640" spans="1:8" ht="14.25" customHeight="1">
      <c r="A640" s="21"/>
      <c r="B640" s="22"/>
      <c r="C640" s="23"/>
      <c r="D640" s="23"/>
      <c r="E640" s="24"/>
      <c r="F640" s="24"/>
      <c r="G640" s="24"/>
      <c r="H640" s="22"/>
    </row>
    <row r="641" spans="1:8" ht="14.25" customHeight="1">
      <c r="A641" s="21"/>
      <c r="B641" s="22"/>
      <c r="C641" s="23"/>
      <c r="D641" s="23"/>
      <c r="E641" s="24"/>
      <c r="F641" s="24"/>
      <c r="G641" s="24"/>
      <c r="H641" s="22"/>
    </row>
    <row r="642" spans="1:8" ht="14.25" customHeight="1">
      <c r="A642" s="21"/>
      <c r="B642" s="22"/>
      <c r="C642" s="23"/>
      <c r="D642" s="23"/>
      <c r="E642" s="24"/>
      <c r="F642" s="24"/>
      <c r="G642" s="24"/>
      <c r="H642" s="22"/>
    </row>
    <row r="643" spans="1:8" ht="14.25" customHeight="1">
      <c r="A643" s="21"/>
      <c r="B643" s="22"/>
      <c r="C643" s="23"/>
      <c r="D643" s="23"/>
      <c r="E643" s="24"/>
      <c r="F643" s="24"/>
      <c r="G643" s="24"/>
      <c r="H643" s="22"/>
    </row>
    <row r="644" spans="1:8" ht="14.25" customHeight="1">
      <c r="A644" s="21"/>
      <c r="B644" s="22"/>
      <c r="C644" s="23"/>
      <c r="D644" s="23"/>
      <c r="E644" s="24"/>
      <c r="F644" s="24"/>
      <c r="G644" s="24"/>
      <c r="H644" s="22"/>
    </row>
    <row r="645" spans="1:8" ht="14.25" customHeight="1">
      <c r="A645" s="21"/>
      <c r="B645" s="22"/>
      <c r="C645" s="23"/>
      <c r="D645" s="23"/>
      <c r="E645" s="24"/>
      <c r="F645" s="24"/>
      <c r="G645" s="24"/>
      <c r="H645" s="22"/>
    </row>
    <row r="646" spans="1:8" ht="14.25" customHeight="1">
      <c r="A646" s="21"/>
      <c r="B646" s="22"/>
      <c r="C646" s="23"/>
      <c r="D646" s="23"/>
      <c r="E646" s="24"/>
      <c r="F646" s="24"/>
      <c r="G646" s="24"/>
      <c r="H646" s="22"/>
    </row>
    <row r="647" spans="1:8" ht="14.25" customHeight="1">
      <c r="A647" s="21"/>
      <c r="B647" s="22"/>
      <c r="C647" s="23"/>
      <c r="D647" s="23"/>
      <c r="E647" s="24"/>
      <c r="F647" s="24"/>
      <c r="G647" s="24"/>
      <c r="H647" s="22"/>
    </row>
    <row r="648" spans="1:8" ht="14.25" customHeight="1">
      <c r="A648" s="21"/>
      <c r="B648" s="22"/>
      <c r="C648" s="23"/>
      <c r="D648" s="23"/>
      <c r="E648" s="24"/>
      <c r="F648" s="24"/>
      <c r="G648" s="24"/>
      <c r="H648" s="22"/>
    </row>
    <row r="649" spans="1:8" ht="14.25" customHeight="1">
      <c r="A649" s="21"/>
      <c r="B649" s="22"/>
      <c r="C649" s="23"/>
      <c r="D649" s="23"/>
      <c r="E649" s="24"/>
      <c r="F649" s="24"/>
      <c r="G649" s="24"/>
      <c r="H649" s="22"/>
    </row>
    <row r="650" spans="1:8" ht="14.25" customHeight="1">
      <c r="A650" s="21"/>
      <c r="B650" s="22"/>
      <c r="C650" s="23"/>
      <c r="D650" s="23"/>
      <c r="E650" s="24"/>
      <c r="F650" s="24"/>
      <c r="G650" s="24"/>
      <c r="H650" s="22"/>
    </row>
    <row r="651" spans="1:8" ht="14.25" customHeight="1">
      <c r="A651" s="21"/>
      <c r="B651" s="22"/>
      <c r="C651" s="23"/>
      <c r="D651" s="23"/>
      <c r="E651" s="24"/>
      <c r="F651" s="24"/>
      <c r="G651" s="24"/>
      <c r="H651" s="22"/>
    </row>
    <row r="652" spans="1:8" ht="14.25" customHeight="1">
      <c r="A652" s="21"/>
      <c r="B652" s="22"/>
      <c r="C652" s="23"/>
      <c r="D652" s="23"/>
      <c r="E652" s="24"/>
      <c r="F652" s="24"/>
      <c r="G652" s="24"/>
      <c r="H652" s="22"/>
    </row>
    <row r="653" spans="1:8" ht="14.25" customHeight="1">
      <c r="A653" s="21"/>
      <c r="B653" s="22"/>
      <c r="C653" s="23"/>
      <c r="D653" s="23"/>
      <c r="E653" s="24"/>
      <c r="F653" s="24"/>
      <c r="G653" s="24"/>
      <c r="H653" s="22"/>
    </row>
    <row r="654" spans="1:8" ht="14.25" customHeight="1">
      <c r="A654" s="21"/>
      <c r="B654" s="22"/>
      <c r="C654" s="23"/>
      <c r="D654" s="23"/>
      <c r="E654" s="24"/>
      <c r="F654" s="24"/>
      <c r="G654" s="24"/>
      <c r="H654" s="22"/>
    </row>
    <row r="655" spans="1:8" ht="14.25" customHeight="1">
      <c r="A655" s="21"/>
      <c r="B655" s="22"/>
      <c r="C655" s="23"/>
      <c r="D655" s="23"/>
      <c r="E655" s="24"/>
      <c r="F655" s="24"/>
      <c r="G655" s="24"/>
      <c r="H655" s="22"/>
    </row>
    <row r="656" spans="1:8" ht="14.25" customHeight="1">
      <c r="A656" s="21"/>
      <c r="B656" s="22"/>
      <c r="C656" s="23"/>
      <c r="D656" s="23"/>
      <c r="E656" s="24"/>
      <c r="F656" s="24"/>
      <c r="G656" s="24"/>
      <c r="H656" s="22"/>
    </row>
    <row r="657" spans="1:8" ht="14.25" customHeight="1">
      <c r="A657" s="21"/>
      <c r="B657" s="22"/>
      <c r="C657" s="23"/>
      <c r="D657" s="23"/>
      <c r="E657" s="24"/>
      <c r="F657" s="24"/>
      <c r="G657" s="24"/>
      <c r="H657" s="22"/>
    </row>
    <row r="658" spans="1:8" ht="14.25" customHeight="1">
      <c r="A658" s="21"/>
      <c r="B658" s="22"/>
      <c r="C658" s="23"/>
      <c r="D658" s="23"/>
      <c r="E658" s="24"/>
      <c r="F658" s="24"/>
      <c r="G658" s="24"/>
      <c r="H658" s="22"/>
    </row>
    <row r="659" spans="1:8" ht="14.25" customHeight="1">
      <c r="A659" s="21"/>
      <c r="B659" s="22"/>
      <c r="C659" s="23"/>
      <c r="D659" s="23"/>
      <c r="E659" s="24"/>
      <c r="F659" s="24"/>
      <c r="G659" s="24"/>
      <c r="H659" s="22"/>
    </row>
    <row r="660" spans="1:8" ht="14.25" customHeight="1">
      <c r="A660" s="21"/>
      <c r="B660" s="22"/>
      <c r="C660" s="23"/>
      <c r="D660" s="23"/>
      <c r="E660" s="24"/>
      <c r="F660" s="24"/>
      <c r="G660" s="24"/>
      <c r="H660" s="22"/>
    </row>
    <row r="661" spans="1:8" ht="14.25" customHeight="1">
      <c r="A661" s="21"/>
      <c r="B661" s="22"/>
      <c r="C661" s="23"/>
      <c r="D661" s="23"/>
      <c r="E661" s="24"/>
      <c r="F661" s="24"/>
      <c r="G661" s="24"/>
      <c r="H661" s="22"/>
    </row>
    <row r="662" spans="1:8" ht="14.25" customHeight="1">
      <c r="A662" s="21"/>
      <c r="B662" s="22"/>
      <c r="C662" s="23"/>
      <c r="D662" s="23"/>
      <c r="E662" s="24"/>
      <c r="F662" s="24"/>
      <c r="G662" s="24"/>
      <c r="H662" s="22"/>
    </row>
    <row r="663" spans="1:8" ht="14.25" customHeight="1">
      <c r="A663" s="21"/>
      <c r="B663" s="22"/>
      <c r="C663" s="23"/>
      <c r="D663" s="23"/>
      <c r="E663" s="24"/>
      <c r="F663" s="24"/>
      <c r="G663" s="24"/>
      <c r="H663" s="22"/>
    </row>
    <row r="664" spans="1:8" ht="14.25" customHeight="1">
      <c r="A664" s="21"/>
      <c r="B664" s="22"/>
      <c r="C664" s="23"/>
      <c r="D664" s="23"/>
      <c r="E664" s="24"/>
      <c r="F664" s="24"/>
      <c r="G664" s="24"/>
      <c r="H664" s="22"/>
    </row>
    <row r="665" spans="1:8" ht="14.25" customHeight="1">
      <c r="A665" s="21"/>
      <c r="B665" s="22"/>
      <c r="C665" s="23"/>
      <c r="D665" s="23"/>
      <c r="E665" s="24"/>
      <c r="F665" s="24"/>
      <c r="G665" s="24"/>
      <c r="H665" s="22"/>
    </row>
    <row r="666" spans="1:8" ht="14.25" customHeight="1">
      <c r="A666" s="21"/>
      <c r="B666" s="22"/>
      <c r="C666" s="23"/>
      <c r="D666" s="23"/>
      <c r="E666" s="24"/>
      <c r="F666" s="24"/>
      <c r="G666" s="24"/>
      <c r="H666" s="22"/>
    </row>
    <row r="667" spans="1:8" ht="14.25" customHeight="1">
      <c r="A667" s="21"/>
      <c r="B667" s="22"/>
      <c r="C667" s="23"/>
      <c r="D667" s="23"/>
      <c r="E667" s="24"/>
      <c r="F667" s="24"/>
      <c r="G667" s="24"/>
      <c r="H667" s="22"/>
    </row>
    <row r="668" spans="1:8" ht="14.25" customHeight="1">
      <c r="A668" s="21"/>
      <c r="B668" s="22"/>
      <c r="C668" s="23"/>
      <c r="D668" s="23"/>
      <c r="E668" s="24"/>
      <c r="F668" s="24"/>
      <c r="G668" s="24"/>
      <c r="H668" s="22"/>
    </row>
    <row r="669" spans="1:8" ht="14.25" customHeight="1">
      <c r="A669" s="21"/>
      <c r="B669" s="22"/>
      <c r="C669" s="23"/>
      <c r="D669" s="23"/>
      <c r="E669" s="24"/>
      <c r="F669" s="24"/>
      <c r="G669" s="24"/>
      <c r="H669" s="22"/>
    </row>
    <row r="670" spans="1:8" ht="14.25" customHeight="1">
      <c r="A670" s="21"/>
      <c r="B670" s="22"/>
      <c r="C670" s="23"/>
      <c r="D670" s="23"/>
      <c r="E670" s="24"/>
      <c r="F670" s="24"/>
      <c r="G670" s="24"/>
      <c r="H670" s="22"/>
    </row>
    <row r="671" spans="1:8" ht="14.25" customHeight="1">
      <c r="A671" s="21"/>
      <c r="B671" s="22"/>
      <c r="C671" s="23"/>
      <c r="D671" s="23"/>
      <c r="E671" s="24"/>
      <c r="F671" s="24"/>
      <c r="G671" s="24"/>
      <c r="H671" s="22"/>
    </row>
    <row r="672" spans="1:8" ht="14.25" customHeight="1">
      <c r="A672" s="21"/>
      <c r="B672" s="22"/>
      <c r="C672" s="23"/>
      <c r="D672" s="23"/>
      <c r="E672" s="24"/>
      <c r="F672" s="24"/>
      <c r="G672" s="24"/>
      <c r="H672" s="22"/>
    </row>
    <row r="673" spans="1:8" ht="14.25" customHeight="1">
      <c r="A673" s="21"/>
      <c r="B673" s="22"/>
      <c r="C673" s="23"/>
      <c r="D673" s="23"/>
      <c r="E673" s="24"/>
      <c r="F673" s="24"/>
      <c r="G673" s="24"/>
      <c r="H673" s="22"/>
    </row>
    <row r="674" spans="1:8" ht="14.25" customHeight="1">
      <c r="A674" s="21"/>
      <c r="B674" s="22"/>
      <c r="C674" s="23"/>
      <c r="D674" s="23"/>
      <c r="E674" s="24"/>
      <c r="F674" s="24"/>
      <c r="G674" s="24"/>
      <c r="H674" s="22"/>
    </row>
    <row r="675" spans="1:8" ht="14.25" customHeight="1">
      <c r="A675" s="21"/>
      <c r="B675" s="22"/>
      <c r="C675" s="23"/>
      <c r="D675" s="23"/>
      <c r="E675" s="24"/>
      <c r="F675" s="24"/>
      <c r="G675" s="24"/>
      <c r="H675" s="22"/>
    </row>
    <row r="676" spans="1:8" ht="14.25" customHeight="1">
      <c r="A676" s="21"/>
      <c r="B676" s="22"/>
      <c r="C676" s="23"/>
      <c r="D676" s="23"/>
      <c r="E676" s="24"/>
      <c r="F676" s="24"/>
      <c r="G676" s="24"/>
      <c r="H676" s="22"/>
    </row>
    <row r="677" spans="1:8" ht="14.25" customHeight="1">
      <c r="A677" s="21"/>
      <c r="B677" s="22"/>
      <c r="C677" s="23"/>
      <c r="D677" s="23"/>
      <c r="E677" s="24"/>
      <c r="F677" s="24"/>
      <c r="G677" s="24"/>
      <c r="H677" s="22"/>
    </row>
    <row r="678" spans="1:8" ht="14.25" customHeight="1">
      <c r="A678" s="21"/>
      <c r="B678" s="22"/>
      <c r="C678" s="23"/>
      <c r="D678" s="23"/>
      <c r="E678" s="24"/>
      <c r="F678" s="24"/>
      <c r="G678" s="24"/>
      <c r="H678" s="22"/>
    </row>
    <row r="679" spans="1:8" ht="14.25" customHeight="1">
      <c r="A679" s="21"/>
      <c r="B679" s="22"/>
      <c r="C679" s="23"/>
      <c r="D679" s="23"/>
      <c r="E679" s="24"/>
      <c r="F679" s="24"/>
      <c r="G679" s="24"/>
      <c r="H679" s="22"/>
    </row>
    <row r="680" spans="1:8" ht="14.25" customHeight="1">
      <c r="A680" s="21"/>
      <c r="B680" s="22"/>
      <c r="C680" s="23"/>
      <c r="D680" s="23"/>
      <c r="E680" s="24"/>
      <c r="F680" s="24"/>
      <c r="G680" s="24"/>
      <c r="H680" s="22"/>
    </row>
    <row r="681" spans="1:8" ht="14.25" customHeight="1">
      <c r="A681" s="21"/>
      <c r="B681" s="22"/>
      <c r="C681" s="23"/>
      <c r="D681" s="23"/>
      <c r="E681" s="24"/>
      <c r="F681" s="24"/>
      <c r="G681" s="24"/>
      <c r="H681" s="22"/>
    </row>
    <row r="682" spans="1:8" ht="14.25" customHeight="1">
      <c r="A682" s="21"/>
      <c r="B682" s="22"/>
      <c r="C682" s="23"/>
      <c r="D682" s="23"/>
      <c r="E682" s="24"/>
      <c r="F682" s="24"/>
      <c r="G682" s="24"/>
      <c r="H682" s="22"/>
    </row>
    <row r="683" spans="1:8" ht="14.25" customHeight="1">
      <c r="A683" s="21"/>
      <c r="B683" s="22"/>
      <c r="C683" s="23"/>
      <c r="D683" s="23"/>
      <c r="E683" s="24"/>
      <c r="F683" s="24"/>
      <c r="G683" s="24"/>
      <c r="H683" s="22"/>
    </row>
    <row r="684" spans="1:8" ht="14.25" customHeight="1">
      <c r="A684" s="21"/>
      <c r="B684" s="22"/>
      <c r="C684" s="23"/>
      <c r="D684" s="23"/>
      <c r="E684" s="24"/>
      <c r="F684" s="24"/>
      <c r="G684" s="24"/>
      <c r="H684" s="22"/>
    </row>
    <row r="685" spans="1:8" ht="14.25" customHeight="1">
      <c r="A685" s="21"/>
      <c r="B685" s="22"/>
      <c r="C685" s="23"/>
      <c r="D685" s="23"/>
      <c r="E685" s="24"/>
      <c r="F685" s="24"/>
      <c r="G685" s="24"/>
      <c r="H685" s="22"/>
    </row>
    <row r="686" spans="1:8" ht="14.25" customHeight="1">
      <c r="A686" s="21"/>
      <c r="B686" s="22"/>
      <c r="C686" s="23"/>
      <c r="D686" s="23"/>
      <c r="E686" s="24"/>
      <c r="F686" s="24"/>
      <c r="G686" s="24"/>
      <c r="H686" s="22"/>
    </row>
    <row r="687" spans="1:8" ht="14.25" customHeight="1">
      <c r="A687" s="21"/>
      <c r="B687" s="22"/>
      <c r="C687" s="23"/>
      <c r="D687" s="23"/>
      <c r="E687" s="24"/>
      <c r="F687" s="24"/>
      <c r="G687" s="24"/>
      <c r="H687" s="22"/>
    </row>
    <row r="688" spans="1:8" ht="14.25" customHeight="1">
      <c r="A688" s="21"/>
      <c r="B688" s="22"/>
      <c r="C688" s="23"/>
      <c r="D688" s="23"/>
      <c r="E688" s="24"/>
      <c r="F688" s="24"/>
      <c r="G688" s="24"/>
      <c r="H688" s="22"/>
    </row>
    <row r="689" spans="1:8" ht="14.25" customHeight="1">
      <c r="A689" s="21"/>
      <c r="B689" s="22"/>
      <c r="C689" s="23"/>
      <c r="D689" s="23"/>
      <c r="E689" s="24"/>
      <c r="F689" s="24"/>
      <c r="G689" s="24"/>
      <c r="H689" s="22"/>
    </row>
    <row r="690" spans="1:8" ht="14.25" customHeight="1">
      <c r="A690" s="21"/>
      <c r="B690" s="22"/>
      <c r="C690" s="23"/>
      <c r="D690" s="23"/>
      <c r="E690" s="24"/>
      <c r="F690" s="24"/>
      <c r="G690" s="24"/>
      <c r="H690" s="22"/>
    </row>
    <row r="691" spans="1:8" ht="14.25" customHeight="1">
      <c r="A691" s="21"/>
      <c r="B691" s="22"/>
      <c r="C691" s="23"/>
      <c r="D691" s="23"/>
      <c r="E691" s="24"/>
      <c r="F691" s="24"/>
      <c r="G691" s="24"/>
      <c r="H691" s="22"/>
    </row>
    <row r="692" spans="1:8" ht="14.25" customHeight="1">
      <c r="A692" s="21"/>
      <c r="B692" s="22"/>
      <c r="C692" s="23"/>
      <c r="D692" s="23"/>
      <c r="E692" s="24"/>
      <c r="F692" s="24"/>
      <c r="G692" s="24"/>
      <c r="H692" s="22"/>
    </row>
    <row r="693" spans="1:8" ht="14.25" customHeight="1">
      <c r="A693" s="21"/>
      <c r="B693" s="22"/>
      <c r="C693" s="23"/>
      <c r="D693" s="23"/>
      <c r="E693" s="24"/>
      <c r="F693" s="24"/>
      <c r="G693" s="24"/>
      <c r="H693" s="22"/>
    </row>
    <row r="694" spans="1:8" ht="14.25" customHeight="1">
      <c r="A694" s="21"/>
      <c r="B694" s="22"/>
      <c r="C694" s="23"/>
      <c r="D694" s="23"/>
      <c r="E694" s="24"/>
      <c r="F694" s="24"/>
      <c r="G694" s="24"/>
      <c r="H694" s="22"/>
    </row>
    <row r="695" spans="1:8" ht="14.25" customHeight="1">
      <c r="A695" s="21"/>
      <c r="B695" s="22"/>
      <c r="C695" s="23"/>
      <c r="D695" s="23"/>
      <c r="E695" s="24"/>
      <c r="F695" s="24"/>
      <c r="G695" s="24"/>
      <c r="H695" s="22"/>
    </row>
    <row r="696" spans="1:8" ht="14.25" customHeight="1">
      <c r="A696" s="21"/>
      <c r="B696" s="22"/>
      <c r="C696" s="23"/>
      <c r="D696" s="23"/>
      <c r="E696" s="24"/>
      <c r="F696" s="24"/>
      <c r="G696" s="24"/>
      <c r="H696" s="22"/>
    </row>
    <row r="697" spans="1:8" ht="14.25" customHeight="1">
      <c r="A697" s="21"/>
      <c r="B697" s="22"/>
      <c r="C697" s="23"/>
      <c r="D697" s="23"/>
      <c r="E697" s="24"/>
      <c r="F697" s="24"/>
      <c r="G697" s="24"/>
      <c r="H697" s="22"/>
    </row>
    <row r="698" spans="1:8" ht="14.25" customHeight="1">
      <c r="A698" s="21"/>
      <c r="B698" s="22"/>
      <c r="C698" s="23"/>
      <c r="D698" s="23"/>
      <c r="E698" s="24"/>
      <c r="F698" s="24"/>
      <c r="G698" s="24"/>
      <c r="H698" s="22"/>
    </row>
    <row r="699" spans="1:8" ht="14.25" customHeight="1">
      <c r="A699" s="21"/>
      <c r="B699" s="22"/>
      <c r="C699" s="23"/>
      <c r="D699" s="23"/>
      <c r="E699" s="24"/>
      <c r="F699" s="24"/>
      <c r="G699" s="24"/>
      <c r="H699" s="22"/>
    </row>
    <row r="700" spans="1:8" ht="14.25" customHeight="1">
      <c r="A700" s="21"/>
      <c r="B700" s="22"/>
      <c r="C700" s="23"/>
      <c r="D700" s="23"/>
      <c r="E700" s="24"/>
      <c r="F700" s="24"/>
      <c r="G700" s="24"/>
      <c r="H700" s="22"/>
    </row>
    <row r="701" spans="1:8" ht="14.25" customHeight="1">
      <c r="A701" s="21"/>
      <c r="B701" s="22"/>
      <c r="C701" s="23"/>
      <c r="D701" s="23"/>
      <c r="E701" s="24"/>
      <c r="F701" s="24"/>
      <c r="G701" s="24"/>
      <c r="H701" s="22"/>
    </row>
    <row r="702" spans="1:8" ht="14.25" customHeight="1">
      <c r="A702" s="21"/>
      <c r="B702" s="22"/>
      <c r="C702" s="23"/>
      <c r="D702" s="23"/>
      <c r="E702" s="24"/>
      <c r="F702" s="24"/>
      <c r="G702" s="24"/>
      <c r="H702" s="22"/>
    </row>
    <row r="703" spans="1:8" ht="14.25" customHeight="1">
      <c r="A703" s="21"/>
      <c r="B703" s="22"/>
      <c r="C703" s="23"/>
      <c r="D703" s="23"/>
      <c r="E703" s="24"/>
      <c r="F703" s="24"/>
      <c r="G703" s="24"/>
      <c r="H703" s="22"/>
    </row>
    <row r="704" spans="1:8" ht="14.25" customHeight="1">
      <c r="A704" s="21"/>
      <c r="B704" s="22"/>
      <c r="C704" s="23"/>
      <c r="D704" s="23"/>
      <c r="E704" s="24"/>
      <c r="F704" s="24"/>
      <c r="G704" s="24"/>
      <c r="H704" s="22"/>
    </row>
    <row r="705" spans="1:8" ht="14.25" customHeight="1">
      <c r="A705" s="21"/>
      <c r="B705" s="22"/>
      <c r="C705" s="23"/>
      <c r="D705" s="23"/>
      <c r="E705" s="24"/>
      <c r="F705" s="24"/>
      <c r="G705" s="24"/>
      <c r="H705" s="22"/>
    </row>
    <row r="706" spans="1:8" ht="14.25" customHeight="1">
      <c r="A706" s="21"/>
      <c r="B706" s="22"/>
      <c r="C706" s="23"/>
      <c r="D706" s="23"/>
      <c r="E706" s="24"/>
      <c r="F706" s="24"/>
      <c r="G706" s="24"/>
      <c r="H706" s="22"/>
    </row>
    <row r="707" spans="1:8" ht="14.25" customHeight="1">
      <c r="A707" s="21"/>
      <c r="B707" s="22"/>
      <c r="C707" s="23"/>
      <c r="D707" s="23"/>
      <c r="E707" s="24"/>
      <c r="F707" s="24"/>
      <c r="G707" s="24"/>
      <c r="H707" s="22"/>
    </row>
    <row r="708" spans="1:8" ht="14.25" customHeight="1">
      <c r="A708" s="21"/>
      <c r="B708" s="22"/>
      <c r="C708" s="23"/>
      <c r="D708" s="23"/>
      <c r="E708" s="24"/>
      <c r="F708" s="24"/>
      <c r="G708" s="24"/>
      <c r="H708" s="22"/>
    </row>
    <row r="709" spans="1:8" ht="14.25" customHeight="1">
      <c r="A709" s="21"/>
      <c r="B709" s="22"/>
      <c r="C709" s="23"/>
      <c r="D709" s="23"/>
      <c r="E709" s="24"/>
      <c r="F709" s="24"/>
      <c r="G709" s="24"/>
      <c r="H709" s="22"/>
    </row>
    <row r="710" spans="1:8" ht="14.25" customHeight="1">
      <c r="A710" s="21"/>
      <c r="B710" s="22"/>
      <c r="C710" s="23"/>
      <c r="D710" s="23"/>
      <c r="E710" s="24"/>
      <c r="F710" s="24"/>
      <c r="G710" s="24"/>
      <c r="H710" s="22"/>
    </row>
    <row r="711" spans="1:8" ht="14.25" customHeight="1">
      <c r="A711" s="21"/>
      <c r="B711" s="22"/>
      <c r="C711" s="23"/>
      <c r="D711" s="23"/>
      <c r="E711" s="24"/>
      <c r="F711" s="24"/>
      <c r="G711" s="24"/>
      <c r="H711" s="22"/>
    </row>
    <row r="712" spans="1:8" ht="14.25" customHeight="1">
      <c r="A712" s="21"/>
      <c r="B712" s="22"/>
      <c r="C712" s="23"/>
      <c r="D712" s="23"/>
      <c r="E712" s="24"/>
      <c r="F712" s="24"/>
      <c r="G712" s="24"/>
      <c r="H712" s="22"/>
    </row>
    <row r="713" spans="1:8" ht="14.25" customHeight="1">
      <c r="A713" s="21"/>
      <c r="B713" s="22"/>
      <c r="C713" s="23"/>
      <c r="D713" s="23"/>
      <c r="E713" s="24"/>
      <c r="F713" s="24"/>
      <c r="G713" s="24"/>
      <c r="H713" s="22"/>
    </row>
    <row r="714" spans="1:8" ht="14.25" customHeight="1">
      <c r="A714" s="21"/>
      <c r="B714" s="22"/>
      <c r="C714" s="23"/>
      <c r="D714" s="23"/>
      <c r="E714" s="24"/>
      <c r="F714" s="24"/>
      <c r="G714" s="24"/>
      <c r="H714" s="22"/>
    </row>
    <row r="715" spans="1:8" ht="14.25" customHeight="1">
      <c r="A715" s="21"/>
      <c r="B715" s="22"/>
      <c r="C715" s="23"/>
      <c r="D715" s="23"/>
      <c r="E715" s="24"/>
      <c r="F715" s="24"/>
      <c r="G715" s="24"/>
      <c r="H715" s="22"/>
    </row>
    <row r="716" spans="1:8" ht="14.25" customHeight="1">
      <c r="A716" s="21"/>
      <c r="B716" s="22"/>
      <c r="C716" s="23"/>
      <c r="D716" s="23"/>
      <c r="E716" s="24"/>
      <c r="F716" s="24"/>
      <c r="G716" s="24"/>
      <c r="H716" s="22"/>
    </row>
    <row r="717" spans="1:8" ht="14.25" customHeight="1">
      <c r="A717" s="21"/>
      <c r="B717" s="22"/>
      <c r="C717" s="23"/>
      <c r="D717" s="23"/>
      <c r="E717" s="24"/>
      <c r="F717" s="24"/>
      <c r="G717" s="24"/>
      <c r="H717" s="22"/>
    </row>
    <row r="718" spans="1:8" ht="14.25" customHeight="1">
      <c r="A718" s="21"/>
      <c r="B718" s="22"/>
      <c r="C718" s="23"/>
      <c r="D718" s="23"/>
      <c r="E718" s="24"/>
      <c r="F718" s="24"/>
      <c r="G718" s="24"/>
      <c r="H718" s="22"/>
    </row>
    <row r="719" spans="1:8" ht="14.25" customHeight="1">
      <c r="A719" s="21"/>
      <c r="B719" s="22"/>
      <c r="C719" s="23"/>
      <c r="D719" s="23"/>
      <c r="E719" s="24"/>
      <c r="F719" s="24"/>
      <c r="G719" s="24"/>
      <c r="H719" s="22"/>
    </row>
    <row r="720" spans="1:8" ht="14.25" customHeight="1">
      <c r="A720" s="21"/>
      <c r="B720" s="22"/>
      <c r="C720" s="23"/>
      <c r="D720" s="23"/>
      <c r="E720" s="24"/>
      <c r="F720" s="24"/>
      <c r="G720" s="24"/>
      <c r="H720" s="22"/>
    </row>
    <row r="721" spans="1:8" ht="14.25" customHeight="1">
      <c r="A721" s="21"/>
      <c r="B721" s="22"/>
      <c r="C721" s="23"/>
      <c r="D721" s="23"/>
      <c r="E721" s="24"/>
      <c r="F721" s="24"/>
      <c r="G721" s="24"/>
      <c r="H721" s="22"/>
    </row>
    <row r="722" spans="1:8" ht="14.25" customHeight="1">
      <c r="A722" s="21"/>
      <c r="B722" s="22"/>
      <c r="C722" s="23"/>
      <c r="D722" s="23"/>
      <c r="E722" s="24"/>
      <c r="F722" s="24"/>
      <c r="G722" s="24"/>
      <c r="H722" s="22"/>
    </row>
    <row r="723" spans="1:8" ht="14.25" customHeight="1">
      <c r="A723" s="21"/>
      <c r="B723" s="22"/>
      <c r="C723" s="23"/>
      <c r="D723" s="23"/>
      <c r="E723" s="24"/>
      <c r="F723" s="24"/>
      <c r="G723" s="24"/>
      <c r="H723" s="22"/>
    </row>
    <row r="724" spans="1:8" ht="14.25" customHeight="1">
      <c r="A724" s="21"/>
      <c r="B724" s="22"/>
      <c r="C724" s="23"/>
      <c r="D724" s="23"/>
      <c r="E724" s="24"/>
      <c r="F724" s="24"/>
      <c r="G724" s="24"/>
      <c r="H724" s="22"/>
    </row>
    <row r="725" spans="1:8" ht="14.25" customHeight="1">
      <c r="A725" s="21"/>
      <c r="B725" s="22"/>
      <c r="C725" s="23"/>
      <c r="D725" s="23"/>
      <c r="E725" s="24"/>
      <c r="F725" s="24"/>
      <c r="G725" s="24"/>
      <c r="H725" s="22"/>
    </row>
    <row r="726" spans="1:8" ht="14.25" customHeight="1">
      <c r="A726" s="21"/>
      <c r="B726" s="22"/>
      <c r="C726" s="23"/>
      <c r="D726" s="23"/>
      <c r="E726" s="24"/>
      <c r="F726" s="24"/>
      <c r="G726" s="24"/>
      <c r="H726" s="22"/>
    </row>
    <row r="727" spans="1:8" ht="14.25" customHeight="1">
      <c r="A727" s="21"/>
      <c r="B727" s="22"/>
      <c r="C727" s="23"/>
      <c r="D727" s="23"/>
      <c r="E727" s="24"/>
      <c r="F727" s="24"/>
      <c r="G727" s="24"/>
      <c r="H727" s="22"/>
    </row>
    <row r="728" spans="1:8" ht="14.25" customHeight="1">
      <c r="A728" s="21"/>
      <c r="B728" s="22"/>
      <c r="C728" s="23"/>
      <c r="D728" s="23"/>
      <c r="E728" s="24"/>
      <c r="F728" s="24"/>
      <c r="G728" s="24"/>
      <c r="H728" s="22"/>
    </row>
    <row r="729" spans="1:8" ht="14.25" customHeight="1">
      <c r="A729" s="21"/>
      <c r="B729" s="22"/>
      <c r="C729" s="23"/>
      <c r="D729" s="23"/>
      <c r="E729" s="24"/>
      <c r="F729" s="24"/>
      <c r="G729" s="24"/>
      <c r="H729" s="22"/>
    </row>
    <row r="730" spans="1:8" ht="14.25" customHeight="1">
      <c r="A730" s="21"/>
      <c r="B730" s="22"/>
      <c r="C730" s="23"/>
      <c r="D730" s="23"/>
      <c r="E730" s="24"/>
      <c r="F730" s="24"/>
      <c r="G730" s="24"/>
      <c r="H730" s="22"/>
    </row>
    <row r="731" spans="1:8" ht="14.25" customHeight="1">
      <c r="A731" s="21"/>
      <c r="B731" s="22"/>
      <c r="C731" s="23"/>
      <c r="D731" s="23"/>
      <c r="E731" s="24"/>
      <c r="F731" s="24"/>
      <c r="G731" s="24"/>
      <c r="H731" s="22"/>
    </row>
    <row r="732" spans="1:8" ht="14.25" customHeight="1">
      <c r="A732" s="21"/>
      <c r="B732" s="22"/>
      <c r="C732" s="23"/>
      <c r="D732" s="23"/>
      <c r="E732" s="24"/>
      <c r="F732" s="24"/>
      <c r="G732" s="24"/>
      <c r="H732" s="22"/>
    </row>
    <row r="733" spans="1:8" ht="14.25" customHeight="1">
      <c r="A733" s="21"/>
      <c r="B733" s="22"/>
      <c r="C733" s="23"/>
      <c r="D733" s="23"/>
      <c r="E733" s="24"/>
      <c r="F733" s="24"/>
      <c r="G733" s="24"/>
      <c r="H733" s="22"/>
    </row>
    <row r="734" spans="1:8" ht="14.25" customHeight="1">
      <c r="A734" s="21"/>
      <c r="B734" s="22"/>
      <c r="C734" s="23"/>
      <c r="D734" s="23"/>
      <c r="E734" s="24"/>
      <c r="F734" s="24"/>
      <c r="G734" s="24"/>
      <c r="H734" s="22"/>
    </row>
    <row r="735" spans="1:8" ht="14.25" customHeight="1">
      <c r="A735" s="21"/>
      <c r="B735" s="22"/>
      <c r="C735" s="23"/>
      <c r="D735" s="23"/>
      <c r="E735" s="24"/>
      <c r="F735" s="24"/>
      <c r="G735" s="24"/>
      <c r="H735" s="22"/>
    </row>
    <row r="736" spans="1:8" ht="14.25" customHeight="1">
      <c r="A736" s="21"/>
      <c r="B736" s="22"/>
      <c r="C736" s="23"/>
      <c r="D736" s="23"/>
      <c r="E736" s="24"/>
      <c r="F736" s="24"/>
      <c r="G736" s="24"/>
      <c r="H736" s="22"/>
    </row>
    <row r="737" spans="1:8" ht="14.25" customHeight="1">
      <c r="A737" s="21"/>
      <c r="B737" s="22"/>
      <c r="C737" s="23"/>
      <c r="D737" s="23"/>
      <c r="E737" s="24"/>
      <c r="F737" s="24"/>
      <c r="G737" s="24"/>
      <c r="H737" s="22"/>
    </row>
    <row r="738" spans="1:8" ht="14.25" customHeight="1">
      <c r="A738" s="21"/>
      <c r="B738" s="22"/>
      <c r="C738" s="23"/>
      <c r="D738" s="23"/>
      <c r="E738" s="24"/>
      <c r="F738" s="24"/>
      <c r="G738" s="24"/>
      <c r="H738" s="22"/>
    </row>
    <row r="739" spans="1:8" ht="14.25" customHeight="1">
      <c r="A739" s="21"/>
      <c r="B739" s="22"/>
      <c r="C739" s="23"/>
      <c r="D739" s="23"/>
      <c r="E739" s="24"/>
      <c r="F739" s="24"/>
      <c r="G739" s="24"/>
      <c r="H739" s="22"/>
    </row>
    <row r="740" spans="1:8" ht="14.25" customHeight="1">
      <c r="A740" s="21"/>
      <c r="B740" s="22"/>
      <c r="C740" s="23"/>
      <c r="D740" s="23"/>
      <c r="E740" s="24"/>
      <c r="F740" s="24"/>
      <c r="G740" s="24"/>
      <c r="H740" s="22"/>
    </row>
    <row r="741" spans="1:8" ht="14.25" customHeight="1">
      <c r="A741" s="21"/>
      <c r="B741" s="22"/>
      <c r="C741" s="23"/>
      <c r="D741" s="23"/>
      <c r="E741" s="24"/>
      <c r="F741" s="24"/>
      <c r="G741" s="24"/>
      <c r="H741" s="22"/>
    </row>
    <row r="742" spans="1:8" ht="14.25" customHeight="1">
      <c r="A742" s="21"/>
      <c r="B742" s="22"/>
      <c r="C742" s="23"/>
      <c r="D742" s="23"/>
      <c r="E742" s="24"/>
      <c r="F742" s="24"/>
      <c r="G742" s="24"/>
      <c r="H742" s="22"/>
    </row>
    <row r="743" spans="1:8" ht="14.25" customHeight="1">
      <c r="A743" s="21"/>
      <c r="B743" s="22"/>
      <c r="C743" s="23"/>
      <c r="D743" s="23"/>
      <c r="E743" s="24"/>
      <c r="F743" s="24"/>
      <c r="G743" s="24"/>
      <c r="H743" s="22"/>
    </row>
    <row r="744" spans="1:8" ht="14.25" customHeight="1">
      <c r="A744" s="21"/>
      <c r="B744" s="22"/>
      <c r="C744" s="23"/>
      <c r="D744" s="23"/>
      <c r="E744" s="24"/>
      <c r="F744" s="24"/>
      <c r="G744" s="24"/>
      <c r="H744" s="22"/>
    </row>
    <row r="745" spans="1:8" ht="14.25" customHeight="1">
      <c r="A745" s="21"/>
      <c r="B745" s="22"/>
      <c r="C745" s="23"/>
      <c r="D745" s="23"/>
      <c r="E745" s="24"/>
      <c r="F745" s="24"/>
      <c r="G745" s="24"/>
      <c r="H745" s="22"/>
    </row>
    <row r="746" spans="1:8" ht="14.25" customHeight="1">
      <c r="A746" s="21"/>
      <c r="B746" s="22"/>
      <c r="C746" s="23"/>
      <c r="D746" s="23"/>
      <c r="E746" s="24"/>
      <c r="F746" s="24"/>
      <c r="G746" s="24"/>
      <c r="H746" s="22"/>
    </row>
    <row r="747" spans="1:8" ht="14.25" customHeight="1">
      <c r="A747" s="21"/>
      <c r="B747" s="22"/>
      <c r="C747" s="23"/>
      <c r="D747" s="23"/>
      <c r="E747" s="24"/>
      <c r="F747" s="24"/>
      <c r="G747" s="24"/>
      <c r="H747" s="22"/>
    </row>
    <row r="748" spans="1:8" ht="14.25" customHeight="1">
      <c r="A748" s="21"/>
      <c r="B748" s="22"/>
      <c r="C748" s="23"/>
      <c r="D748" s="23"/>
      <c r="E748" s="24"/>
      <c r="F748" s="24"/>
      <c r="G748" s="24"/>
      <c r="H748" s="22"/>
    </row>
    <row r="749" spans="1:8" ht="14.25" customHeight="1">
      <c r="A749" s="21"/>
      <c r="B749" s="22"/>
      <c r="C749" s="23"/>
      <c r="D749" s="23"/>
      <c r="E749" s="24"/>
      <c r="F749" s="24"/>
      <c r="G749" s="24"/>
      <c r="H749" s="22"/>
    </row>
    <row r="750" spans="1:8" ht="14.25" customHeight="1">
      <c r="A750" s="21"/>
      <c r="B750" s="22"/>
      <c r="C750" s="23"/>
      <c r="D750" s="23"/>
      <c r="E750" s="24"/>
      <c r="F750" s="24"/>
      <c r="G750" s="24"/>
      <c r="H750" s="22"/>
    </row>
    <row r="751" spans="1:8" ht="14.25" customHeight="1">
      <c r="A751" s="21"/>
      <c r="B751" s="22"/>
      <c r="C751" s="23"/>
      <c r="D751" s="23"/>
      <c r="E751" s="24"/>
      <c r="F751" s="24"/>
      <c r="G751" s="24"/>
      <c r="H751" s="22"/>
    </row>
    <row r="752" spans="1:8" ht="14.25" customHeight="1">
      <c r="A752" s="21"/>
      <c r="B752" s="22"/>
      <c r="C752" s="23"/>
      <c r="D752" s="23"/>
      <c r="E752" s="24"/>
      <c r="F752" s="24"/>
      <c r="G752" s="24"/>
      <c r="H752" s="22"/>
    </row>
    <row r="753" spans="1:8" ht="14.25" customHeight="1">
      <c r="A753" s="21"/>
      <c r="B753" s="22"/>
      <c r="C753" s="23"/>
      <c r="D753" s="23"/>
      <c r="E753" s="24"/>
      <c r="F753" s="24"/>
      <c r="G753" s="24"/>
      <c r="H753" s="22"/>
    </row>
    <row r="754" spans="1:8" ht="14.25" customHeight="1">
      <c r="A754" s="21"/>
      <c r="B754" s="22"/>
      <c r="C754" s="23"/>
      <c r="D754" s="23"/>
      <c r="E754" s="24"/>
      <c r="F754" s="24"/>
      <c r="G754" s="24"/>
      <c r="H754" s="22"/>
    </row>
    <row r="755" spans="1:8" ht="14.25" customHeight="1">
      <c r="A755" s="21"/>
      <c r="B755" s="22"/>
      <c r="C755" s="23"/>
      <c r="D755" s="23"/>
      <c r="E755" s="24"/>
      <c r="F755" s="24"/>
      <c r="G755" s="24"/>
      <c r="H755" s="22"/>
    </row>
    <row r="756" spans="1:8" ht="14.25" customHeight="1">
      <c r="A756" s="21"/>
      <c r="B756" s="22"/>
      <c r="C756" s="23"/>
      <c r="D756" s="23"/>
      <c r="E756" s="24"/>
      <c r="F756" s="24"/>
      <c r="G756" s="24"/>
      <c r="H756" s="22"/>
    </row>
    <row r="757" spans="1:8" ht="14.25" customHeight="1">
      <c r="A757" s="21"/>
      <c r="B757" s="22"/>
      <c r="C757" s="23"/>
      <c r="D757" s="23"/>
      <c r="E757" s="24"/>
      <c r="F757" s="24"/>
      <c r="G757" s="24"/>
      <c r="H757" s="22"/>
    </row>
    <row r="758" spans="1:8" ht="14.25" customHeight="1">
      <c r="A758" s="21"/>
      <c r="B758" s="22"/>
      <c r="C758" s="23"/>
      <c r="D758" s="23"/>
      <c r="E758" s="24"/>
      <c r="F758" s="24"/>
      <c r="G758" s="24"/>
      <c r="H758" s="22"/>
    </row>
    <row r="759" spans="1:8" ht="14.25" customHeight="1">
      <c r="A759" s="21"/>
      <c r="B759" s="22"/>
      <c r="C759" s="23"/>
      <c r="D759" s="23"/>
      <c r="E759" s="24"/>
      <c r="F759" s="24"/>
      <c r="G759" s="24"/>
      <c r="H759" s="22"/>
    </row>
    <row r="760" spans="1:8" ht="14.25" customHeight="1">
      <c r="A760" s="21"/>
      <c r="B760" s="22"/>
      <c r="C760" s="23"/>
      <c r="D760" s="23"/>
      <c r="E760" s="24"/>
      <c r="F760" s="24"/>
      <c r="G760" s="24"/>
      <c r="H760" s="22"/>
    </row>
    <row r="761" spans="1:8" ht="14.25" customHeight="1">
      <c r="A761" s="21"/>
      <c r="B761" s="22"/>
      <c r="C761" s="23"/>
      <c r="D761" s="23"/>
      <c r="E761" s="24"/>
      <c r="F761" s="24"/>
      <c r="G761" s="24"/>
      <c r="H761" s="22"/>
    </row>
    <row r="762" spans="1:8" ht="14.25" customHeight="1">
      <c r="A762" s="21"/>
      <c r="B762" s="22"/>
      <c r="C762" s="23"/>
      <c r="D762" s="23"/>
      <c r="E762" s="24"/>
      <c r="F762" s="24"/>
      <c r="G762" s="24"/>
      <c r="H762" s="22"/>
    </row>
    <row r="763" spans="1:8" ht="14.25" customHeight="1">
      <c r="A763" s="21"/>
      <c r="B763" s="22"/>
      <c r="C763" s="23"/>
      <c r="D763" s="23"/>
      <c r="E763" s="24"/>
      <c r="F763" s="24"/>
      <c r="G763" s="24"/>
      <c r="H763" s="22"/>
    </row>
    <row r="764" spans="1:8" ht="14.25" customHeight="1">
      <c r="A764" s="21"/>
      <c r="B764" s="22"/>
      <c r="C764" s="23"/>
      <c r="D764" s="23"/>
      <c r="E764" s="24"/>
      <c r="F764" s="24"/>
      <c r="G764" s="24"/>
      <c r="H764" s="22"/>
    </row>
    <row r="765" spans="1:8" ht="14.25" customHeight="1">
      <c r="A765" s="21"/>
      <c r="B765" s="22"/>
      <c r="C765" s="23"/>
      <c r="D765" s="23"/>
      <c r="E765" s="24"/>
      <c r="F765" s="24"/>
      <c r="G765" s="24"/>
      <c r="H765" s="22"/>
    </row>
    <row r="766" spans="1:8" ht="14.25" customHeight="1">
      <c r="A766" s="21"/>
      <c r="B766" s="22"/>
      <c r="C766" s="23"/>
      <c r="D766" s="23"/>
      <c r="E766" s="24"/>
      <c r="F766" s="24"/>
      <c r="G766" s="24"/>
      <c r="H766" s="22"/>
    </row>
    <row r="767" spans="1:8" ht="14.25" customHeight="1">
      <c r="A767" s="21"/>
      <c r="B767" s="22"/>
      <c r="C767" s="23"/>
      <c r="D767" s="23"/>
      <c r="E767" s="24"/>
      <c r="F767" s="24"/>
      <c r="G767" s="24"/>
      <c r="H767" s="22"/>
    </row>
    <row r="768" spans="1:8" ht="14.25" customHeight="1">
      <c r="A768" s="21"/>
      <c r="B768" s="22"/>
      <c r="C768" s="23"/>
      <c r="D768" s="23"/>
      <c r="E768" s="24"/>
      <c r="F768" s="24"/>
      <c r="G768" s="24"/>
      <c r="H768" s="22"/>
    </row>
    <row r="769" spans="1:8" ht="14.25" customHeight="1">
      <c r="A769" s="21"/>
      <c r="B769" s="22"/>
      <c r="C769" s="23"/>
      <c r="D769" s="23"/>
      <c r="E769" s="24"/>
      <c r="F769" s="24"/>
      <c r="G769" s="24"/>
      <c r="H769" s="22"/>
    </row>
    <row r="770" spans="1:8" ht="14.25" customHeight="1">
      <c r="A770" s="21"/>
      <c r="B770" s="22"/>
      <c r="C770" s="23"/>
      <c r="D770" s="23"/>
      <c r="E770" s="24"/>
      <c r="F770" s="24"/>
      <c r="G770" s="24"/>
      <c r="H770" s="22"/>
    </row>
    <row r="771" spans="1:8" ht="14.25" customHeight="1">
      <c r="A771" s="21"/>
      <c r="B771" s="22"/>
      <c r="C771" s="23"/>
      <c r="D771" s="23"/>
      <c r="E771" s="24"/>
      <c r="F771" s="24"/>
      <c r="G771" s="24"/>
      <c r="H771" s="22"/>
    </row>
    <row r="772" spans="1:8" ht="14.25" customHeight="1">
      <c r="A772" s="21"/>
      <c r="B772" s="22"/>
      <c r="C772" s="23"/>
      <c r="D772" s="23"/>
      <c r="E772" s="24"/>
      <c r="F772" s="24"/>
      <c r="G772" s="24"/>
      <c r="H772" s="22"/>
    </row>
    <row r="773" spans="1:8" ht="14.25" customHeight="1">
      <c r="A773" s="21"/>
      <c r="B773" s="22"/>
      <c r="C773" s="23"/>
      <c r="D773" s="23"/>
      <c r="E773" s="24"/>
      <c r="F773" s="24"/>
      <c r="G773" s="24"/>
      <c r="H773" s="22"/>
    </row>
    <row r="774" spans="1:8" ht="14.25" customHeight="1">
      <c r="A774" s="21"/>
      <c r="B774" s="22"/>
      <c r="C774" s="23"/>
      <c r="D774" s="23"/>
      <c r="E774" s="24"/>
      <c r="F774" s="24"/>
      <c r="G774" s="24"/>
      <c r="H774" s="22"/>
    </row>
    <row r="775" spans="1:8" ht="14.25" customHeight="1">
      <c r="A775" s="21"/>
      <c r="B775" s="22"/>
      <c r="C775" s="23"/>
      <c r="D775" s="23"/>
      <c r="E775" s="24"/>
      <c r="F775" s="24"/>
      <c r="G775" s="24"/>
      <c r="H775" s="22"/>
    </row>
    <row r="776" spans="1:8" ht="14.25" customHeight="1">
      <c r="A776" s="21"/>
      <c r="B776" s="22"/>
      <c r="C776" s="23"/>
      <c r="D776" s="23"/>
      <c r="E776" s="24"/>
      <c r="F776" s="24"/>
      <c r="G776" s="24"/>
      <c r="H776" s="22"/>
    </row>
    <row r="777" spans="1:8" ht="14.25" customHeight="1">
      <c r="A777" s="21"/>
      <c r="B777" s="22"/>
      <c r="C777" s="23"/>
      <c r="D777" s="23"/>
      <c r="E777" s="24"/>
      <c r="F777" s="24"/>
      <c r="G777" s="24"/>
      <c r="H777" s="22"/>
    </row>
    <row r="778" spans="1:8" ht="14.25" customHeight="1">
      <c r="A778" s="21"/>
      <c r="B778" s="22"/>
      <c r="C778" s="23"/>
      <c r="D778" s="23"/>
      <c r="E778" s="24"/>
      <c r="F778" s="24"/>
      <c r="G778" s="24"/>
      <c r="H778" s="22"/>
    </row>
    <row r="779" spans="1:8" ht="14.25" customHeight="1">
      <c r="A779" s="21"/>
      <c r="B779" s="22"/>
      <c r="C779" s="23"/>
      <c r="D779" s="23"/>
      <c r="E779" s="24"/>
      <c r="F779" s="24"/>
      <c r="G779" s="24"/>
      <c r="H779" s="22"/>
    </row>
    <row r="780" spans="1:8" ht="14.25" customHeight="1">
      <c r="A780" s="21"/>
      <c r="B780" s="22"/>
      <c r="C780" s="23"/>
      <c r="D780" s="23"/>
      <c r="E780" s="24"/>
      <c r="F780" s="24"/>
      <c r="G780" s="24"/>
      <c r="H780" s="22"/>
    </row>
    <row r="781" spans="1:8" ht="14.25" customHeight="1">
      <c r="A781" s="21"/>
      <c r="B781" s="22"/>
      <c r="C781" s="23"/>
      <c r="D781" s="23"/>
      <c r="E781" s="24"/>
      <c r="F781" s="24"/>
      <c r="G781" s="24"/>
      <c r="H781" s="22"/>
    </row>
    <row r="782" spans="1:8" ht="14.25" customHeight="1">
      <c r="A782" s="21"/>
      <c r="B782" s="22"/>
      <c r="C782" s="23"/>
      <c r="D782" s="23"/>
      <c r="E782" s="24"/>
      <c r="F782" s="24"/>
      <c r="G782" s="24"/>
      <c r="H782" s="22"/>
    </row>
    <row r="783" spans="1:8" ht="14.25" customHeight="1">
      <c r="A783" s="21"/>
      <c r="B783" s="22"/>
      <c r="C783" s="23"/>
      <c r="D783" s="23"/>
      <c r="E783" s="24"/>
      <c r="F783" s="24"/>
      <c r="G783" s="24"/>
      <c r="H783" s="22"/>
    </row>
    <row r="784" spans="1:8" ht="14.25" customHeight="1">
      <c r="A784" s="21"/>
      <c r="B784" s="22"/>
      <c r="C784" s="23"/>
      <c r="D784" s="23"/>
      <c r="E784" s="24"/>
      <c r="F784" s="24"/>
      <c r="G784" s="24"/>
      <c r="H784" s="22"/>
    </row>
    <row r="785" spans="1:8" ht="14.25" customHeight="1">
      <c r="A785" s="21"/>
      <c r="B785" s="22"/>
      <c r="C785" s="23"/>
      <c r="D785" s="23"/>
      <c r="E785" s="24"/>
      <c r="F785" s="24"/>
      <c r="G785" s="24"/>
      <c r="H785" s="22"/>
    </row>
    <row r="786" spans="1:8" ht="14.25" customHeight="1">
      <c r="A786" s="21"/>
      <c r="B786" s="22"/>
      <c r="C786" s="23"/>
      <c r="D786" s="23"/>
      <c r="E786" s="24"/>
      <c r="F786" s="24"/>
      <c r="G786" s="24"/>
      <c r="H786" s="22"/>
    </row>
    <row r="787" spans="1:8" ht="14.25" customHeight="1">
      <c r="A787" s="21"/>
      <c r="B787" s="22"/>
      <c r="C787" s="23"/>
      <c r="D787" s="23"/>
      <c r="E787" s="24"/>
      <c r="F787" s="24"/>
      <c r="G787" s="24"/>
      <c r="H787" s="22"/>
    </row>
    <row r="788" spans="1:8" ht="14.25" customHeight="1">
      <c r="A788" s="21"/>
      <c r="B788" s="22"/>
      <c r="C788" s="23"/>
      <c r="D788" s="23"/>
      <c r="E788" s="24"/>
      <c r="F788" s="24"/>
      <c r="G788" s="24"/>
      <c r="H788" s="22"/>
    </row>
    <row r="789" spans="1:8" ht="14.25" customHeight="1">
      <c r="A789" s="21"/>
      <c r="B789" s="22"/>
      <c r="C789" s="23"/>
      <c r="D789" s="23"/>
      <c r="E789" s="24"/>
      <c r="F789" s="24"/>
      <c r="G789" s="24"/>
      <c r="H789" s="22"/>
    </row>
    <row r="790" spans="1:8" ht="14.25" customHeight="1">
      <c r="A790" s="21"/>
      <c r="B790" s="22"/>
      <c r="C790" s="23"/>
      <c r="D790" s="23"/>
      <c r="E790" s="24"/>
      <c r="F790" s="24"/>
      <c r="G790" s="24"/>
      <c r="H790" s="22"/>
    </row>
    <row r="791" spans="1:8" ht="14.25" customHeight="1">
      <c r="A791" s="21"/>
      <c r="B791" s="22"/>
      <c r="C791" s="23"/>
      <c r="D791" s="23"/>
      <c r="E791" s="24"/>
      <c r="F791" s="24"/>
      <c r="G791" s="24"/>
      <c r="H791" s="22"/>
    </row>
    <row r="792" spans="1:8" ht="14.25" customHeight="1">
      <c r="A792" s="21"/>
      <c r="B792" s="22"/>
      <c r="C792" s="23"/>
      <c r="D792" s="23"/>
      <c r="E792" s="24"/>
      <c r="F792" s="24"/>
      <c r="G792" s="24"/>
      <c r="H792" s="22"/>
    </row>
    <row r="793" spans="1:8" ht="14.25" customHeight="1">
      <c r="A793" s="21"/>
      <c r="B793" s="22"/>
      <c r="C793" s="23"/>
      <c r="D793" s="23"/>
      <c r="E793" s="24"/>
      <c r="F793" s="24"/>
      <c r="G793" s="24"/>
      <c r="H793" s="22"/>
    </row>
    <row r="794" spans="1:8" ht="14.25" customHeight="1">
      <c r="A794" s="21"/>
      <c r="B794" s="22"/>
      <c r="C794" s="23"/>
      <c r="D794" s="23"/>
      <c r="E794" s="24"/>
      <c r="F794" s="24"/>
      <c r="G794" s="24"/>
      <c r="H794" s="22"/>
    </row>
    <row r="795" spans="1:8" ht="14.25" customHeight="1">
      <c r="A795" s="21"/>
      <c r="B795" s="22"/>
      <c r="C795" s="23"/>
      <c r="D795" s="23"/>
      <c r="E795" s="24"/>
      <c r="F795" s="24"/>
      <c r="G795" s="24"/>
      <c r="H795" s="22"/>
    </row>
    <row r="796" spans="1:8" ht="14.25" customHeight="1">
      <c r="A796" s="21"/>
      <c r="B796" s="22"/>
      <c r="C796" s="23"/>
      <c r="D796" s="23"/>
      <c r="E796" s="24"/>
      <c r="F796" s="24"/>
      <c r="G796" s="24"/>
      <c r="H796" s="22"/>
    </row>
    <row r="797" spans="1:8" ht="14.25" customHeight="1">
      <c r="A797" s="21"/>
      <c r="B797" s="22"/>
      <c r="C797" s="23"/>
      <c r="D797" s="23"/>
      <c r="E797" s="24"/>
      <c r="F797" s="24"/>
      <c r="G797" s="24"/>
      <c r="H797" s="22"/>
    </row>
    <row r="798" spans="1:8" ht="14.25" customHeight="1">
      <c r="A798" s="21"/>
      <c r="B798" s="22"/>
      <c r="C798" s="23"/>
      <c r="D798" s="23"/>
      <c r="E798" s="24"/>
      <c r="F798" s="24"/>
      <c r="G798" s="24"/>
      <c r="H798" s="22"/>
    </row>
    <row r="799" spans="1:8" ht="14.25" customHeight="1">
      <c r="A799" s="21"/>
      <c r="B799" s="22"/>
      <c r="C799" s="23"/>
      <c r="D799" s="23"/>
      <c r="E799" s="24"/>
      <c r="F799" s="24"/>
      <c r="G799" s="24"/>
      <c r="H799" s="22"/>
    </row>
    <row r="800" spans="1:8" ht="14.25" customHeight="1">
      <c r="A800" s="21"/>
      <c r="B800" s="22"/>
      <c r="C800" s="23"/>
      <c r="D800" s="23"/>
      <c r="E800" s="24"/>
      <c r="F800" s="24"/>
      <c r="G800" s="24"/>
      <c r="H800" s="22"/>
    </row>
    <row r="801" spans="1:8" ht="14.25" customHeight="1">
      <c r="A801" s="21"/>
      <c r="B801" s="22"/>
      <c r="C801" s="23"/>
      <c r="D801" s="23"/>
      <c r="E801" s="24"/>
      <c r="F801" s="24"/>
      <c r="G801" s="24"/>
      <c r="H801" s="22"/>
    </row>
    <row r="802" spans="1:8" ht="14.25" customHeight="1">
      <c r="A802" s="21"/>
      <c r="B802" s="22"/>
      <c r="C802" s="23"/>
      <c r="D802" s="23"/>
      <c r="E802" s="24"/>
      <c r="F802" s="24"/>
      <c r="G802" s="24"/>
      <c r="H802" s="22"/>
    </row>
    <row r="803" spans="1:8" ht="14.25" customHeight="1">
      <c r="A803" s="21"/>
      <c r="B803" s="22"/>
      <c r="C803" s="23"/>
      <c r="D803" s="23"/>
      <c r="E803" s="24"/>
      <c r="F803" s="24"/>
      <c r="G803" s="24"/>
      <c r="H803" s="22"/>
    </row>
    <row r="804" spans="1:8" ht="14.25" customHeight="1">
      <c r="A804" s="21"/>
      <c r="B804" s="22"/>
      <c r="C804" s="23"/>
      <c r="D804" s="23"/>
      <c r="E804" s="24"/>
      <c r="F804" s="24"/>
      <c r="G804" s="24"/>
      <c r="H804" s="22"/>
    </row>
    <row r="805" spans="1:8" ht="14.25" customHeight="1">
      <c r="A805" s="21"/>
      <c r="B805" s="22"/>
      <c r="C805" s="23"/>
      <c r="D805" s="23"/>
      <c r="E805" s="24"/>
      <c r="F805" s="24"/>
      <c r="G805" s="24"/>
      <c r="H805" s="22"/>
    </row>
    <row r="806" spans="1:8" ht="14.25" customHeight="1">
      <c r="A806" s="21"/>
      <c r="B806" s="22"/>
      <c r="C806" s="23"/>
      <c r="D806" s="23"/>
      <c r="E806" s="24"/>
      <c r="F806" s="24"/>
      <c r="G806" s="24"/>
      <c r="H806" s="22"/>
    </row>
    <row r="807" spans="1:8" ht="14.25" customHeight="1">
      <c r="A807" s="21"/>
      <c r="B807" s="22"/>
      <c r="C807" s="23"/>
      <c r="D807" s="23"/>
      <c r="E807" s="24"/>
      <c r="F807" s="24"/>
      <c r="G807" s="24"/>
      <c r="H807" s="22"/>
    </row>
    <row r="808" spans="1:8" ht="14.25" customHeight="1">
      <c r="A808" s="21"/>
      <c r="B808" s="22"/>
      <c r="C808" s="23"/>
      <c r="D808" s="23"/>
      <c r="E808" s="24"/>
      <c r="F808" s="24"/>
      <c r="G808" s="24"/>
      <c r="H808" s="22"/>
    </row>
    <row r="809" spans="1:8" ht="14.25" customHeight="1">
      <c r="A809" s="21"/>
      <c r="B809" s="22"/>
      <c r="C809" s="23"/>
      <c r="D809" s="23"/>
      <c r="E809" s="24"/>
      <c r="F809" s="24"/>
      <c r="G809" s="24"/>
      <c r="H809" s="22"/>
    </row>
    <row r="810" spans="1:8" ht="14.25" customHeight="1">
      <c r="A810" s="21"/>
      <c r="B810" s="22"/>
      <c r="C810" s="23"/>
      <c r="D810" s="23"/>
      <c r="E810" s="24"/>
      <c r="F810" s="24"/>
      <c r="G810" s="24"/>
      <c r="H810" s="22"/>
    </row>
    <row r="811" spans="1:8" ht="14.25" customHeight="1">
      <c r="A811" s="21"/>
      <c r="B811" s="22"/>
      <c r="C811" s="23"/>
      <c r="D811" s="23"/>
      <c r="E811" s="24"/>
      <c r="F811" s="24"/>
      <c r="G811" s="24"/>
      <c r="H811" s="22"/>
    </row>
    <row r="812" spans="1:8" ht="14.25" customHeight="1">
      <c r="A812" s="21"/>
      <c r="B812" s="22"/>
      <c r="C812" s="23"/>
      <c r="D812" s="23"/>
      <c r="E812" s="24"/>
      <c r="F812" s="24"/>
      <c r="G812" s="24"/>
      <c r="H812" s="22"/>
    </row>
    <row r="813" spans="1:8" ht="14.25" customHeight="1">
      <c r="A813" s="21"/>
      <c r="B813" s="22"/>
      <c r="C813" s="23"/>
      <c r="D813" s="23"/>
      <c r="E813" s="24"/>
      <c r="F813" s="24"/>
      <c r="G813" s="24"/>
      <c r="H813" s="22"/>
    </row>
    <row r="814" spans="1:8" ht="14.25" customHeight="1">
      <c r="A814" s="21"/>
      <c r="B814" s="22"/>
      <c r="C814" s="23"/>
      <c r="D814" s="23"/>
      <c r="E814" s="24"/>
      <c r="F814" s="24"/>
      <c r="G814" s="24"/>
      <c r="H814" s="22"/>
    </row>
    <row r="815" spans="1:8" ht="14.25" customHeight="1">
      <c r="A815" s="21"/>
      <c r="B815" s="22"/>
      <c r="C815" s="23"/>
      <c r="D815" s="23"/>
      <c r="E815" s="24"/>
      <c r="F815" s="24"/>
      <c r="G815" s="24"/>
      <c r="H815" s="22"/>
    </row>
    <row r="816" spans="1:8" ht="14.25" customHeight="1">
      <c r="A816" s="21"/>
      <c r="B816" s="22"/>
      <c r="C816" s="23"/>
      <c r="D816" s="23"/>
      <c r="E816" s="24"/>
      <c r="F816" s="24"/>
      <c r="G816" s="24"/>
      <c r="H816" s="22"/>
    </row>
    <row r="817" spans="1:8" ht="14.25" customHeight="1">
      <c r="A817" s="21"/>
      <c r="B817" s="22"/>
      <c r="C817" s="23"/>
      <c r="D817" s="23"/>
      <c r="E817" s="24"/>
      <c r="F817" s="24"/>
      <c r="G817" s="24"/>
      <c r="H817" s="22"/>
    </row>
    <row r="818" spans="1:8" ht="14.25" customHeight="1">
      <c r="A818" s="21"/>
      <c r="B818" s="22"/>
      <c r="C818" s="23"/>
      <c r="D818" s="23"/>
      <c r="E818" s="24"/>
      <c r="F818" s="24"/>
      <c r="G818" s="24"/>
      <c r="H818" s="22"/>
    </row>
    <row r="819" spans="1:8" ht="14.25" customHeight="1">
      <c r="A819" s="21"/>
      <c r="B819" s="22"/>
      <c r="C819" s="23"/>
      <c r="D819" s="23"/>
      <c r="E819" s="24"/>
      <c r="F819" s="24"/>
      <c r="G819" s="24"/>
      <c r="H819" s="22"/>
    </row>
    <row r="820" spans="1:8" ht="14.25" customHeight="1">
      <c r="A820" s="21"/>
      <c r="B820" s="22"/>
      <c r="C820" s="23"/>
      <c r="D820" s="23"/>
      <c r="E820" s="24"/>
      <c r="F820" s="24"/>
      <c r="G820" s="24"/>
      <c r="H820" s="22"/>
    </row>
    <row r="821" spans="1:8" ht="14.25" customHeight="1">
      <c r="A821" s="21"/>
      <c r="B821" s="22"/>
      <c r="C821" s="23"/>
      <c r="D821" s="23"/>
      <c r="E821" s="24"/>
      <c r="F821" s="24"/>
      <c r="G821" s="24"/>
      <c r="H821" s="22"/>
    </row>
    <row r="822" spans="1:8" ht="14.25" customHeight="1">
      <c r="A822" s="21"/>
      <c r="B822" s="22"/>
      <c r="C822" s="23"/>
      <c r="D822" s="23"/>
      <c r="E822" s="24"/>
      <c r="F822" s="24"/>
      <c r="G822" s="24"/>
      <c r="H822" s="22"/>
    </row>
    <row r="823" spans="1:8" ht="14.25" customHeight="1">
      <c r="A823" s="21"/>
      <c r="B823" s="22"/>
      <c r="C823" s="23"/>
      <c r="D823" s="23"/>
      <c r="E823" s="24"/>
      <c r="F823" s="24"/>
      <c r="G823" s="24"/>
      <c r="H823" s="22"/>
    </row>
    <row r="824" spans="1:8" ht="14.25" customHeight="1">
      <c r="A824" s="21"/>
      <c r="B824" s="22"/>
      <c r="C824" s="23"/>
      <c r="D824" s="23"/>
      <c r="E824" s="24"/>
      <c r="F824" s="24"/>
      <c r="G824" s="24"/>
      <c r="H824" s="22"/>
    </row>
    <row r="825" spans="1:8" ht="14.25" customHeight="1">
      <c r="A825" s="21"/>
      <c r="B825" s="22"/>
      <c r="C825" s="23"/>
      <c r="D825" s="23"/>
      <c r="E825" s="24"/>
      <c r="F825" s="24"/>
      <c r="G825" s="24"/>
      <c r="H825" s="22"/>
    </row>
    <row r="826" spans="1:8" ht="14.25" customHeight="1">
      <c r="A826" s="21"/>
      <c r="B826" s="22"/>
      <c r="C826" s="23"/>
      <c r="D826" s="23"/>
      <c r="E826" s="24"/>
      <c r="F826" s="24"/>
      <c r="G826" s="24"/>
      <c r="H826" s="22"/>
    </row>
    <row r="827" spans="1:8" ht="14.25" customHeight="1">
      <c r="A827" s="21"/>
      <c r="B827" s="22"/>
      <c r="C827" s="23"/>
      <c r="D827" s="23"/>
      <c r="E827" s="24"/>
      <c r="F827" s="24"/>
      <c r="G827" s="24"/>
      <c r="H827" s="22"/>
    </row>
    <row r="828" spans="1:8" ht="14.25" customHeight="1">
      <c r="A828" s="21"/>
      <c r="B828" s="22"/>
      <c r="C828" s="23"/>
      <c r="D828" s="23"/>
      <c r="E828" s="24"/>
      <c r="F828" s="24"/>
      <c r="G828" s="24"/>
      <c r="H828" s="22"/>
    </row>
    <row r="829" spans="1:8" ht="14.25" customHeight="1">
      <c r="A829" s="21"/>
      <c r="B829" s="22"/>
      <c r="C829" s="23"/>
      <c r="D829" s="23"/>
      <c r="E829" s="24"/>
      <c r="F829" s="24"/>
      <c r="G829" s="24"/>
      <c r="H829" s="22"/>
    </row>
    <row r="830" spans="1:8" ht="14.25" customHeight="1">
      <c r="A830" s="21"/>
      <c r="B830" s="22"/>
      <c r="C830" s="23"/>
      <c r="D830" s="23"/>
      <c r="E830" s="24"/>
      <c r="F830" s="24"/>
      <c r="G830" s="24"/>
      <c r="H830" s="22"/>
    </row>
    <row r="831" spans="1:8" ht="14.25" customHeight="1">
      <c r="A831" s="21"/>
      <c r="B831" s="22"/>
      <c r="C831" s="23"/>
      <c r="D831" s="23"/>
      <c r="E831" s="24"/>
      <c r="F831" s="24"/>
      <c r="G831" s="24"/>
      <c r="H831" s="22"/>
    </row>
    <row r="832" spans="1:8" ht="14.25" customHeight="1">
      <c r="A832" s="21"/>
      <c r="B832" s="22"/>
      <c r="C832" s="23"/>
      <c r="D832" s="23"/>
      <c r="E832" s="24"/>
      <c r="F832" s="24"/>
      <c r="G832" s="24"/>
      <c r="H832" s="22"/>
    </row>
    <row r="833" spans="1:8" ht="14.25" customHeight="1">
      <c r="A833" s="21"/>
      <c r="B833" s="22"/>
      <c r="C833" s="23"/>
      <c r="D833" s="23"/>
      <c r="E833" s="24"/>
      <c r="F833" s="24"/>
      <c r="G833" s="24"/>
      <c r="H833" s="22"/>
    </row>
    <row r="834" spans="1:8" ht="14.25" customHeight="1">
      <c r="A834" s="21"/>
      <c r="B834" s="22"/>
      <c r="C834" s="23"/>
      <c r="D834" s="23"/>
      <c r="E834" s="24"/>
      <c r="F834" s="24"/>
      <c r="G834" s="24"/>
      <c r="H834" s="22"/>
    </row>
    <row r="835" spans="1:8" ht="14.25" customHeight="1">
      <c r="A835" s="21"/>
      <c r="B835" s="22"/>
      <c r="C835" s="23"/>
      <c r="D835" s="23"/>
      <c r="E835" s="24"/>
      <c r="F835" s="24"/>
      <c r="G835" s="24"/>
      <c r="H835" s="22"/>
    </row>
    <row r="836" spans="1:8" ht="14.25" customHeight="1">
      <c r="A836" s="21"/>
      <c r="B836" s="22"/>
      <c r="C836" s="23"/>
      <c r="D836" s="23"/>
      <c r="E836" s="24"/>
      <c r="F836" s="24"/>
      <c r="G836" s="24"/>
      <c r="H836" s="22"/>
    </row>
    <row r="837" spans="1:8" ht="14.25" customHeight="1">
      <c r="A837" s="21"/>
      <c r="B837" s="22"/>
      <c r="C837" s="23"/>
      <c r="D837" s="23"/>
      <c r="E837" s="24"/>
      <c r="F837" s="24"/>
      <c r="G837" s="24"/>
      <c r="H837" s="22"/>
    </row>
    <row r="838" spans="1:8" ht="14.25" customHeight="1">
      <c r="A838" s="21"/>
      <c r="B838" s="22"/>
      <c r="C838" s="23"/>
      <c r="D838" s="23"/>
      <c r="E838" s="24"/>
      <c r="F838" s="24"/>
      <c r="G838" s="24"/>
      <c r="H838" s="22"/>
    </row>
    <row r="839" spans="1:8" ht="14.25" customHeight="1">
      <c r="A839" s="21"/>
      <c r="B839" s="22"/>
      <c r="C839" s="23"/>
      <c r="D839" s="23"/>
      <c r="E839" s="24"/>
      <c r="F839" s="24"/>
      <c r="G839" s="24"/>
      <c r="H839" s="22"/>
    </row>
    <row r="840" spans="1:8" ht="14.25" customHeight="1">
      <c r="A840" s="21"/>
      <c r="B840" s="22"/>
      <c r="C840" s="23"/>
      <c r="D840" s="23"/>
      <c r="E840" s="24"/>
      <c r="F840" s="24"/>
      <c r="G840" s="24"/>
      <c r="H840" s="22"/>
    </row>
    <row r="841" spans="1:8" ht="14.25" customHeight="1">
      <c r="A841" s="21"/>
      <c r="B841" s="22"/>
      <c r="C841" s="23"/>
      <c r="D841" s="23"/>
      <c r="E841" s="24"/>
      <c r="F841" s="24"/>
      <c r="G841" s="24"/>
      <c r="H841" s="22"/>
    </row>
    <row r="842" spans="1:8" ht="14.25" customHeight="1">
      <c r="A842" s="21"/>
      <c r="B842" s="22"/>
      <c r="C842" s="23"/>
      <c r="D842" s="23"/>
      <c r="E842" s="24"/>
      <c r="F842" s="24"/>
      <c r="G842" s="24"/>
      <c r="H842" s="22"/>
    </row>
    <row r="843" spans="1:8" ht="14.25" customHeight="1">
      <c r="A843" s="21"/>
      <c r="B843" s="22"/>
      <c r="C843" s="23"/>
      <c r="D843" s="23"/>
      <c r="E843" s="24"/>
      <c r="F843" s="24"/>
      <c r="G843" s="24"/>
      <c r="H843" s="22"/>
    </row>
    <row r="844" spans="1:8" ht="14.25" customHeight="1">
      <c r="A844" s="21"/>
      <c r="B844" s="22"/>
      <c r="C844" s="23"/>
      <c r="D844" s="23"/>
      <c r="E844" s="24"/>
      <c r="F844" s="24"/>
      <c r="G844" s="24"/>
      <c r="H844" s="22"/>
    </row>
    <row r="845" spans="1:8" ht="14.25" customHeight="1">
      <c r="A845" s="21"/>
      <c r="B845" s="22"/>
      <c r="C845" s="23"/>
      <c r="D845" s="23"/>
      <c r="E845" s="24"/>
      <c r="F845" s="24"/>
      <c r="G845" s="24"/>
      <c r="H845" s="22"/>
    </row>
    <row r="846" spans="1:8" ht="14.25" customHeight="1">
      <c r="A846" s="21"/>
      <c r="B846" s="22"/>
      <c r="C846" s="23"/>
      <c r="D846" s="23"/>
      <c r="E846" s="24"/>
      <c r="F846" s="24"/>
      <c r="G846" s="24"/>
      <c r="H846" s="22"/>
    </row>
    <row r="847" spans="1:8" ht="14.25" customHeight="1">
      <c r="A847" s="21"/>
      <c r="B847" s="22"/>
      <c r="C847" s="23"/>
      <c r="D847" s="23"/>
      <c r="E847" s="24"/>
      <c r="F847" s="24"/>
      <c r="G847" s="24"/>
      <c r="H847" s="22"/>
    </row>
    <row r="848" spans="1:8" ht="14.25" customHeight="1">
      <c r="A848" s="21"/>
      <c r="B848" s="22"/>
      <c r="C848" s="23"/>
      <c r="D848" s="23"/>
      <c r="E848" s="24"/>
      <c r="F848" s="24"/>
      <c r="G848" s="24"/>
      <c r="H848" s="22"/>
    </row>
    <row r="849" spans="1:8" ht="14.25" customHeight="1">
      <c r="A849" s="21"/>
      <c r="B849" s="22"/>
      <c r="C849" s="23"/>
      <c r="D849" s="23"/>
      <c r="E849" s="24"/>
      <c r="F849" s="24"/>
      <c r="G849" s="24"/>
      <c r="H849" s="22"/>
    </row>
    <row r="850" spans="1:8" ht="14.25" customHeight="1">
      <c r="A850" s="21"/>
      <c r="B850" s="22"/>
      <c r="C850" s="23"/>
      <c r="D850" s="23"/>
      <c r="E850" s="24"/>
      <c r="F850" s="24"/>
      <c r="G850" s="24"/>
      <c r="H850" s="22"/>
    </row>
    <row r="851" spans="1:8" ht="14.25" customHeight="1">
      <c r="A851" s="21"/>
      <c r="B851" s="22"/>
      <c r="C851" s="23"/>
      <c r="D851" s="23"/>
      <c r="E851" s="24"/>
      <c r="F851" s="24"/>
      <c r="G851" s="24"/>
      <c r="H851" s="22"/>
    </row>
    <row r="852" spans="1:8" ht="14.25" customHeight="1">
      <c r="A852" s="21"/>
      <c r="B852" s="22"/>
      <c r="C852" s="23"/>
      <c r="D852" s="23"/>
      <c r="E852" s="24"/>
      <c r="F852" s="24"/>
      <c r="G852" s="24"/>
      <c r="H852" s="22"/>
    </row>
    <row r="853" spans="1:8" ht="14.25" customHeight="1">
      <c r="A853" s="21"/>
      <c r="B853" s="22"/>
      <c r="C853" s="23"/>
      <c r="D853" s="23"/>
      <c r="E853" s="24"/>
      <c r="F853" s="24"/>
      <c r="G853" s="24"/>
      <c r="H853" s="22"/>
    </row>
    <row r="854" spans="1:8" ht="14.25" customHeight="1">
      <c r="A854" s="21"/>
      <c r="B854" s="22"/>
      <c r="C854" s="23"/>
      <c r="D854" s="23"/>
      <c r="E854" s="24"/>
      <c r="F854" s="24"/>
      <c r="G854" s="24"/>
      <c r="H854" s="22"/>
    </row>
    <row r="855" spans="1:8" ht="14.25" customHeight="1">
      <c r="A855" s="21"/>
      <c r="B855" s="22"/>
      <c r="C855" s="23"/>
      <c r="D855" s="23"/>
      <c r="E855" s="24"/>
      <c r="F855" s="24"/>
      <c r="G855" s="24"/>
      <c r="H855" s="22"/>
    </row>
    <row r="856" spans="1:8" ht="14.25" customHeight="1">
      <c r="A856" s="21"/>
      <c r="B856" s="22"/>
      <c r="C856" s="23"/>
      <c r="D856" s="23"/>
      <c r="E856" s="24"/>
      <c r="F856" s="24"/>
      <c r="G856" s="24"/>
      <c r="H856" s="22"/>
    </row>
    <row r="857" spans="1:8" ht="14.25" customHeight="1">
      <c r="A857" s="21"/>
      <c r="B857" s="22"/>
      <c r="C857" s="23"/>
      <c r="D857" s="23"/>
      <c r="E857" s="24"/>
      <c r="F857" s="24"/>
      <c r="G857" s="24"/>
      <c r="H857" s="22"/>
    </row>
    <row r="858" spans="1:8" ht="14.25" customHeight="1">
      <c r="A858" s="21"/>
      <c r="B858" s="22"/>
      <c r="C858" s="23"/>
      <c r="D858" s="23"/>
      <c r="E858" s="24"/>
      <c r="F858" s="24"/>
      <c r="G858" s="24"/>
      <c r="H858" s="22"/>
    </row>
    <row r="859" spans="1:8" ht="14.25" customHeight="1">
      <c r="A859" s="21"/>
      <c r="B859" s="22"/>
      <c r="C859" s="23"/>
      <c r="D859" s="23"/>
      <c r="E859" s="24"/>
      <c r="F859" s="24"/>
      <c r="G859" s="24"/>
      <c r="H859" s="22"/>
    </row>
    <row r="860" spans="1:8" ht="14.25" customHeight="1">
      <c r="A860" s="21"/>
      <c r="B860" s="22"/>
      <c r="C860" s="23"/>
      <c r="D860" s="23"/>
      <c r="E860" s="24"/>
      <c r="F860" s="24"/>
      <c r="G860" s="24"/>
      <c r="H860" s="22"/>
    </row>
    <row r="861" spans="1:8" ht="14.25" customHeight="1">
      <c r="A861" s="21"/>
      <c r="B861" s="22"/>
      <c r="C861" s="23"/>
      <c r="D861" s="23"/>
      <c r="E861" s="24"/>
      <c r="F861" s="24"/>
      <c r="G861" s="24"/>
      <c r="H861" s="22"/>
    </row>
    <row r="862" spans="1:8" ht="14.25" customHeight="1">
      <c r="A862" s="21"/>
      <c r="B862" s="22"/>
      <c r="C862" s="23"/>
      <c r="D862" s="23"/>
      <c r="E862" s="24"/>
      <c r="F862" s="24"/>
      <c r="G862" s="24"/>
      <c r="H862" s="22"/>
    </row>
    <row r="863" spans="1:8" ht="14.25" customHeight="1">
      <c r="A863" s="21"/>
      <c r="B863" s="22"/>
      <c r="C863" s="23"/>
      <c r="D863" s="23"/>
      <c r="E863" s="24"/>
      <c r="F863" s="24"/>
      <c r="G863" s="24"/>
      <c r="H863" s="22"/>
    </row>
    <row r="864" spans="1:8" ht="14.25" customHeight="1">
      <c r="A864" s="21"/>
      <c r="B864" s="22"/>
      <c r="C864" s="23"/>
      <c r="D864" s="23"/>
      <c r="E864" s="24"/>
      <c r="F864" s="24"/>
      <c r="G864" s="24"/>
      <c r="H864" s="22"/>
    </row>
    <row r="865" spans="1:8" ht="14.25" customHeight="1">
      <c r="A865" s="21"/>
      <c r="B865" s="22"/>
      <c r="C865" s="23"/>
      <c r="D865" s="23"/>
      <c r="E865" s="24"/>
      <c r="F865" s="24"/>
      <c r="G865" s="24"/>
      <c r="H865" s="22"/>
    </row>
    <row r="866" spans="1:8" ht="14.25" customHeight="1">
      <c r="A866" s="21"/>
      <c r="B866" s="22"/>
      <c r="C866" s="23"/>
      <c r="D866" s="23"/>
      <c r="E866" s="24"/>
      <c r="F866" s="24"/>
      <c r="G866" s="24"/>
      <c r="H866" s="22"/>
    </row>
    <row r="867" spans="1:8" ht="14.25" customHeight="1">
      <c r="A867" s="21"/>
      <c r="B867" s="22"/>
      <c r="C867" s="23"/>
      <c r="D867" s="23"/>
      <c r="E867" s="24"/>
      <c r="F867" s="24"/>
      <c r="G867" s="24"/>
      <c r="H867" s="22"/>
    </row>
    <row r="868" spans="1:8" ht="14.25" customHeight="1">
      <c r="A868" s="21"/>
      <c r="B868" s="22"/>
      <c r="C868" s="23"/>
      <c r="D868" s="23"/>
      <c r="E868" s="24"/>
      <c r="F868" s="24"/>
      <c r="G868" s="24"/>
      <c r="H868" s="22"/>
    </row>
    <row r="869" spans="1:8" ht="14.25" customHeight="1">
      <c r="A869" s="21"/>
      <c r="B869" s="22"/>
      <c r="C869" s="23"/>
      <c r="D869" s="23"/>
      <c r="E869" s="24"/>
      <c r="F869" s="24"/>
      <c r="G869" s="24"/>
      <c r="H869" s="22"/>
    </row>
    <row r="870" spans="1:8" ht="14.25" customHeight="1">
      <c r="A870" s="21"/>
      <c r="B870" s="22"/>
      <c r="C870" s="23"/>
      <c r="D870" s="23"/>
      <c r="E870" s="24"/>
      <c r="F870" s="24"/>
      <c r="G870" s="24"/>
      <c r="H870" s="22"/>
    </row>
    <row r="871" spans="1:8" ht="14.25" customHeight="1">
      <c r="A871" s="21"/>
      <c r="B871" s="22"/>
      <c r="C871" s="23"/>
      <c r="D871" s="23"/>
      <c r="E871" s="24"/>
      <c r="F871" s="24"/>
      <c r="G871" s="24"/>
      <c r="H871" s="22"/>
    </row>
    <row r="872" spans="1:8" ht="14.25" customHeight="1">
      <c r="A872" s="21"/>
      <c r="B872" s="22"/>
      <c r="C872" s="23"/>
      <c r="D872" s="23"/>
      <c r="E872" s="24"/>
      <c r="F872" s="24"/>
      <c r="G872" s="24"/>
      <c r="H872" s="22"/>
    </row>
    <row r="873" spans="1:8" ht="14.25" customHeight="1">
      <c r="A873" s="21"/>
      <c r="B873" s="22"/>
      <c r="C873" s="23"/>
      <c r="D873" s="23"/>
      <c r="E873" s="24"/>
      <c r="F873" s="24"/>
      <c r="G873" s="24"/>
      <c r="H873" s="22"/>
    </row>
    <row r="874" spans="1:8" ht="14.25" customHeight="1">
      <c r="A874" s="21"/>
      <c r="B874" s="22"/>
      <c r="C874" s="23"/>
      <c r="D874" s="23"/>
      <c r="E874" s="24"/>
      <c r="F874" s="24"/>
      <c r="G874" s="24"/>
      <c r="H874" s="22"/>
    </row>
    <row r="875" spans="1:8" ht="14.25" customHeight="1">
      <c r="A875" s="21"/>
      <c r="B875" s="22"/>
      <c r="C875" s="23"/>
      <c r="D875" s="23"/>
      <c r="E875" s="24"/>
      <c r="F875" s="24"/>
      <c r="G875" s="24"/>
      <c r="H875" s="22"/>
    </row>
    <row r="876" spans="1:8" ht="14.25" customHeight="1">
      <c r="A876" s="21"/>
      <c r="B876" s="22"/>
      <c r="C876" s="23"/>
      <c r="D876" s="23"/>
      <c r="E876" s="24"/>
      <c r="F876" s="24"/>
      <c r="G876" s="24"/>
      <c r="H876" s="22"/>
    </row>
    <row r="877" spans="1:8" ht="14.25" customHeight="1">
      <c r="A877" s="21"/>
      <c r="B877" s="22"/>
      <c r="C877" s="23"/>
      <c r="D877" s="23"/>
      <c r="E877" s="24"/>
      <c r="F877" s="24"/>
      <c r="G877" s="24"/>
      <c r="H877" s="22"/>
    </row>
    <row r="878" spans="1:8" ht="14.25" customHeight="1">
      <c r="A878" s="21"/>
      <c r="B878" s="22"/>
      <c r="C878" s="23"/>
      <c r="D878" s="23"/>
      <c r="E878" s="24"/>
      <c r="F878" s="24"/>
      <c r="G878" s="24"/>
      <c r="H878" s="22"/>
    </row>
    <row r="879" spans="1:8" ht="14.25" customHeight="1">
      <c r="A879" s="21"/>
      <c r="B879" s="22"/>
      <c r="C879" s="23"/>
      <c r="D879" s="23"/>
      <c r="E879" s="24"/>
      <c r="F879" s="24"/>
      <c r="G879" s="24"/>
      <c r="H879" s="22"/>
    </row>
    <row r="880" spans="1:8" ht="14.25" customHeight="1">
      <c r="A880" s="21"/>
      <c r="B880" s="22"/>
      <c r="C880" s="23"/>
      <c r="D880" s="23"/>
      <c r="E880" s="24"/>
      <c r="F880" s="24"/>
      <c r="G880" s="24"/>
      <c r="H880" s="22"/>
    </row>
    <row r="881" spans="1:8" ht="14.25" customHeight="1">
      <c r="A881" s="21"/>
      <c r="B881" s="22"/>
      <c r="C881" s="23"/>
      <c r="D881" s="23"/>
      <c r="E881" s="24"/>
      <c r="F881" s="24"/>
      <c r="G881" s="24"/>
      <c r="H881" s="22"/>
    </row>
    <row r="882" spans="1:8" ht="14.25" customHeight="1">
      <c r="A882" s="21"/>
      <c r="B882" s="22"/>
      <c r="C882" s="23"/>
      <c r="D882" s="23"/>
      <c r="E882" s="24"/>
      <c r="F882" s="24"/>
      <c r="G882" s="24"/>
      <c r="H882" s="22"/>
    </row>
    <row r="883" spans="1:8" ht="14.25" customHeight="1">
      <c r="A883" s="21"/>
      <c r="B883" s="22"/>
      <c r="C883" s="23"/>
      <c r="D883" s="23"/>
      <c r="E883" s="24"/>
      <c r="F883" s="24"/>
      <c r="G883" s="24"/>
      <c r="H883" s="22"/>
    </row>
    <row r="884" spans="1:8" ht="14.25" customHeight="1">
      <c r="A884" s="21"/>
      <c r="B884" s="22"/>
      <c r="C884" s="23"/>
      <c r="D884" s="23"/>
      <c r="E884" s="24"/>
      <c r="F884" s="24"/>
      <c r="G884" s="24"/>
      <c r="H884" s="22"/>
    </row>
    <row r="885" spans="1:8" ht="14.25" customHeight="1">
      <c r="A885" s="21"/>
      <c r="B885" s="22"/>
      <c r="C885" s="23"/>
      <c r="D885" s="23"/>
      <c r="E885" s="24"/>
      <c r="F885" s="24"/>
      <c r="G885" s="24"/>
      <c r="H885" s="22"/>
    </row>
    <row r="886" spans="1:8" ht="14.25" customHeight="1">
      <c r="A886" s="21"/>
      <c r="B886" s="22"/>
      <c r="C886" s="23"/>
      <c r="D886" s="23"/>
      <c r="E886" s="24"/>
      <c r="F886" s="24"/>
      <c r="G886" s="24"/>
      <c r="H886" s="22"/>
    </row>
    <row r="887" spans="1:8" ht="14.25" customHeight="1">
      <c r="A887" s="21"/>
      <c r="B887" s="22"/>
      <c r="C887" s="23"/>
      <c r="D887" s="23"/>
      <c r="E887" s="24"/>
      <c r="F887" s="24"/>
      <c r="G887" s="24"/>
      <c r="H887" s="22"/>
    </row>
    <row r="888" spans="1:8" ht="14.25" customHeight="1">
      <c r="A888" s="21"/>
      <c r="B888" s="22"/>
      <c r="C888" s="23"/>
      <c r="D888" s="23"/>
      <c r="E888" s="24"/>
      <c r="F888" s="24"/>
      <c r="G888" s="24"/>
      <c r="H888" s="22"/>
    </row>
    <row r="889" spans="1:8" ht="14.25" customHeight="1">
      <c r="A889" s="21"/>
      <c r="B889" s="22"/>
      <c r="C889" s="23"/>
      <c r="D889" s="23"/>
      <c r="E889" s="24"/>
      <c r="F889" s="24"/>
      <c r="G889" s="24"/>
      <c r="H889" s="22"/>
    </row>
    <row r="890" spans="1:8" ht="14.25" customHeight="1">
      <c r="A890" s="21"/>
      <c r="B890" s="22"/>
      <c r="C890" s="23"/>
      <c r="D890" s="23"/>
      <c r="E890" s="24"/>
      <c r="F890" s="24"/>
      <c r="G890" s="24"/>
      <c r="H890" s="22"/>
    </row>
    <row r="891" spans="1:8" ht="14.25" customHeight="1">
      <c r="A891" s="21"/>
      <c r="B891" s="22"/>
      <c r="C891" s="23"/>
      <c r="D891" s="23"/>
      <c r="E891" s="24"/>
      <c r="F891" s="24"/>
      <c r="G891" s="24"/>
      <c r="H891" s="22"/>
    </row>
    <row r="892" spans="1:8" ht="14.25" customHeight="1">
      <c r="A892" s="21"/>
      <c r="B892" s="22"/>
      <c r="C892" s="23"/>
      <c r="D892" s="23"/>
      <c r="E892" s="24"/>
      <c r="F892" s="24"/>
      <c r="G892" s="24"/>
      <c r="H892" s="22"/>
    </row>
    <row r="893" spans="1:8" ht="14.25" customHeight="1">
      <c r="A893" s="21"/>
      <c r="B893" s="22"/>
      <c r="C893" s="23"/>
      <c r="D893" s="23"/>
      <c r="E893" s="24"/>
      <c r="F893" s="24"/>
      <c r="G893" s="24"/>
      <c r="H893" s="22"/>
    </row>
    <row r="894" spans="1:8" ht="14.25" customHeight="1">
      <c r="A894" s="21"/>
      <c r="B894" s="22"/>
      <c r="C894" s="23"/>
      <c r="D894" s="23"/>
      <c r="E894" s="24"/>
      <c r="F894" s="24"/>
      <c r="G894" s="24"/>
      <c r="H894" s="22"/>
    </row>
    <row r="895" spans="1:8" ht="14.25" customHeight="1">
      <c r="A895" s="21"/>
      <c r="B895" s="22"/>
      <c r="C895" s="23"/>
      <c r="D895" s="23"/>
      <c r="E895" s="24"/>
      <c r="F895" s="24"/>
      <c r="G895" s="24"/>
      <c r="H895" s="22"/>
    </row>
    <row r="896" spans="1:8" ht="14.25" customHeight="1">
      <c r="A896" s="21"/>
      <c r="B896" s="22"/>
      <c r="C896" s="23"/>
      <c r="D896" s="23"/>
      <c r="E896" s="24"/>
      <c r="F896" s="24"/>
      <c r="G896" s="24"/>
      <c r="H896" s="22"/>
    </row>
    <row r="897" spans="1:8" ht="14.25" customHeight="1">
      <c r="A897" s="21"/>
      <c r="B897" s="22"/>
      <c r="C897" s="23"/>
      <c r="D897" s="23"/>
      <c r="E897" s="24"/>
      <c r="F897" s="24"/>
      <c r="G897" s="24"/>
      <c r="H897" s="22"/>
    </row>
    <row r="898" spans="1:8" ht="14.25" customHeight="1">
      <c r="A898" s="21"/>
      <c r="B898" s="22"/>
      <c r="C898" s="23"/>
      <c r="D898" s="23"/>
      <c r="E898" s="24"/>
      <c r="F898" s="24"/>
      <c r="G898" s="24"/>
      <c r="H898" s="22"/>
    </row>
    <row r="899" spans="1:8" ht="14.25" customHeight="1">
      <c r="A899" s="21"/>
      <c r="B899" s="22"/>
      <c r="C899" s="23"/>
      <c r="D899" s="23"/>
      <c r="E899" s="24"/>
      <c r="F899" s="24"/>
      <c r="G899" s="24"/>
      <c r="H899" s="22"/>
    </row>
    <row r="900" spans="1:8" ht="14.25" customHeight="1">
      <c r="A900" s="21"/>
      <c r="B900" s="22"/>
      <c r="C900" s="23"/>
      <c r="D900" s="23"/>
      <c r="E900" s="24"/>
      <c r="F900" s="24"/>
      <c r="G900" s="24"/>
      <c r="H900" s="22"/>
    </row>
    <row r="901" spans="1:8" ht="14.25" customHeight="1">
      <c r="A901" s="21"/>
      <c r="B901" s="22"/>
      <c r="C901" s="23"/>
      <c r="D901" s="23"/>
      <c r="E901" s="24"/>
      <c r="F901" s="24"/>
      <c r="G901" s="24"/>
      <c r="H901" s="22"/>
    </row>
    <row r="902" spans="1:8" ht="14.25" customHeight="1">
      <c r="A902" s="21"/>
      <c r="B902" s="22"/>
      <c r="C902" s="23"/>
      <c r="D902" s="23"/>
      <c r="E902" s="24"/>
      <c r="F902" s="24"/>
      <c r="G902" s="24"/>
      <c r="H902" s="22"/>
    </row>
    <row r="903" spans="1:8" ht="14.25" customHeight="1">
      <c r="A903" s="21"/>
      <c r="B903" s="22"/>
      <c r="C903" s="23"/>
      <c r="D903" s="23"/>
      <c r="E903" s="24"/>
      <c r="F903" s="24"/>
      <c r="G903" s="24"/>
      <c r="H903" s="22"/>
    </row>
    <row r="904" spans="1:8" ht="14.25" customHeight="1">
      <c r="A904" s="21"/>
      <c r="B904" s="22"/>
      <c r="C904" s="23"/>
      <c r="D904" s="23"/>
      <c r="E904" s="24"/>
      <c r="F904" s="24"/>
      <c r="G904" s="24"/>
      <c r="H904" s="22"/>
    </row>
    <row r="905" spans="1:8" ht="14.25" customHeight="1">
      <c r="A905" s="21"/>
      <c r="B905" s="22"/>
      <c r="C905" s="23"/>
      <c r="D905" s="23"/>
      <c r="E905" s="24"/>
      <c r="F905" s="24"/>
      <c r="G905" s="24"/>
      <c r="H905" s="22"/>
    </row>
    <row r="906" spans="1:8" ht="14.25" customHeight="1">
      <c r="A906" s="21"/>
      <c r="B906" s="22"/>
      <c r="C906" s="23"/>
      <c r="D906" s="23"/>
      <c r="E906" s="24"/>
      <c r="F906" s="24"/>
      <c r="G906" s="24"/>
      <c r="H906" s="22"/>
    </row>
    <row r="907" spans="1:8" ht="14.25" customHeight="1">
      <c r="A907" s="21"/>
      <c r="B907" s="22"/>
      <c r="C907" s="23"/>
      <c r="D907" s="23"/>
      <c r="E907" s="24"/>
      <c r="F907" s="24"/>
      <c r="G907" s="24"/>
      <c r="H907" s="22"/>
    </row>
    <row r="908" spans="1:8" ht="14.25" customHeight="1">
      <c r="A908" s="21"/>
      <c r="B908" s="22"/>
      <c r="C908" s="23"/>
      <c r="D908" s="23"/>
      <c r="E908" s="24"/>
      <c r="F908" s="24"/>
      <c r="G908" s="24"/>
      <c r="H908" s="22"/>
    </row>
    <row r="909" spans="1:8" ht="14.25" customHeight="1">
      <c r="A909" s="21"/>
      <c r="B909" s="22"/>
      <c r="C909" s="23"/>
      <c r="D909" s="23"/>
      <c r="E909" s="24"/>
      <c r="F909" s="24"/>
      <c r="G909" s="24"/>
      <c r="H909" s="22"/>
    </row>
    <row r="910" spans="1:8" ht="14.25" customHeight="1">
      <c r="A910" s="21"/>
      <c r="B910" s="22"/>
      <c r="C910" s="23"/>
      <c r="D910" s="23"/>
      <c r="E910" s="24"/>
      <c r="F910" s="24"/>
      <c r="G910" s="24"/>
      <c r="H910" s="22"/>
    </row>
    <row r="911" spans="1:8" ht="14.25" customHeight="1">
      <c r="A911" s="21"/>
      <c r="B911" s="22"/>
      <c r="C911" s="23"/>
      <c r="D911" s="23"/>
      <c r="E911" s="24"/>
      <c r="F911" s="24"/>
      <c r="G911" s="24"/>
      <c r="H911" s="22"/>
    </row>
    <row r="912" spans="1:8" ht="14.25" customHeight="1">
      <c r="A912" s="21"/>
      <c r="B912" s="22"/>
      <c r="C912" s="23"/>
      <c r="D912" s="23"/>
      <c r="E912" s="24"/>
      <c r="F912" s="24"/>
      <c r="G912" s="24"/>
      <c r="H912" s="22"/>
    </row>
    <row r="913" spans="1:8" ht="14.25" customHeight="1">
      <c r="A913" s="21"/>
      <c r="B913" s="22"/>
      <c r="C913" s="23"/>
      <c r="D913" s="23"/>
      <c r="E913" s="24"/>
      <c r="F913" s="24"/>
      <c r="G913" s="24"/>
      <c r="H913" s="22"/>
    </row>
    <row r="914" spans="1:8" ht="14.25" customHeight="1">
      <c r="A914" s="21"/>
      <c r="B914" s="22"/>
      <c r="C914" s="23"/>
      <c r="D914" s="23"/>
      <c r="E914" s="24"/>
      <c r="F914" s="24"/>
      <c r="G914" s="24"/>
      <c r="H914" s="22"/>
    </row>
    <row r="915" spans="1:8" ht="14.25" customHeight="1">
      <c r="A915" s="21"/>
      <c r="B915" s="22"/>
      <c r="C915" s="23"/>
      <c r="D915" s="23"/>
      <c r="E915" s="24"/>
      <c r="F915" s="24"/>
      <c r="G915" s="24"/>
      <c r="H915" s="22"/>
    </row>
    <row r="916" spans="1:8" ht="14.25" customHeight="1">
      <c r="A916" s="21"/>
      <c r="B916" s="22"/>
      <c r="C916" s="23"/>
      <c r="D916" s="23"/>
      <c r="E916" s="24"/>
      <c r="F916" s="24"/>
      <c r="G916" s="24"/>
      <c r="H916" s="22"/>
    </row>
    <row r="917" spans="1:8" ht="14.25" customHeight="1">
      <c r="A917" s="21"/>
      <c r="B917" s="22"/>
      <c r="C917" s="23"/>
      <c r="D917" s="23"/>
      <c r="E917" s="24"/>
      <c r="F917" s="24"/>
      <c r="G917" s="24"/>
      <c r="H917" s="22"/>
    </row>
    <row r="918" spans="1:8" ht="14.25" customHeight="1">
      <c r="A918" s="21"/>
      <c r="B918" s="22"/>
      <c r="C918" s="23"/>
      <c r="D918" s="23"/>
      <c r="E918" s="24"/>
      <c r="F918" s="24"/>
      <c r="G918" s="24"/>
      <c r="H918" s="22"/>
    </row>
    <row r="919" spans="1:8" ht="14.25" customHeight="1">
      <c r="A919" s="21"/>
      <c r="B919" s="22"/>
      <c r="C919" s="23"/>
      <c r="D919" s="23"/>
      <c r="E919" s="24"/>
      <c r="F919" s="24"/>
      <c r="G919" s="24"/>
      <c r="H919" s="22"/>
    </row>
    <row r="920" spans="1:8" ht="14.25" customHeight="1">
      <c r="A920" s="21"/>
      <c r="B920" s="22"/>
      <c r="C920" s="23"/>
      <c r="D920" s="23"/>
      <c r="E920" s="24"/>
      <c r="F920" s="24"/>
      <c r="G920" s="24"/>
      <c r="H920" s="22"/>
    </row>
    <row r="921" spans="1:8" ht="14.25" customHeight="1">
      <c r="A921" s="21"/>
      <c r="B921" s="22"/>
      <c r="C921" s="23"/>
      <c r="D921" s="23"/>
      <c r="E921" s="24"/>
      <c r="F921" s="24"/>
      <c r="G921" s="24"/>
      <c r="H921" s="22"/>
    </row>
    <row r="922" spans="1:8" ht="14.25" customHeight="1">
      <c r="A922" s="21"/>
      <c r="B922" s="22"/>
      <c r="C922" s="23"/>
      <c r="D922" s="23"/>
      <c r="E922" s="24"/>
      <c r="F922" s="24"/>
      <c r="G922" s="24"/>
      <c r="H922" s="22"/>
    </row>
    <row r="923" spans="1:8" ht="14.25" customHeight="1">
      <c r="A923" s="21"/>
      <c r="B923" s="22"/>
      <c r="C923" s="23"/>
      <c r="D923" s="23"/>
      <c r="E923" s="24"/>
      <c r="F923" s="24"/>
      <c r="G923" s="24"/>
      <c r="H923" s="22"/>
    </row>
    <row r="924" spans="1:8" ht="14.25" customHeight="1">
      <c r="A924" s="21"/>
      <c r="B924" s="22"/>
      <c r="C924" s="23"/>
      <c r="D924" s="23"/>
      <c r="E924" s="24"/>
      <c r="F924" s="24"/>
      <c r="G924" s="24"/>
      <c r="H924" s="22"/>
    </row>
    <row r="925" spans="1:8" ht="14.25" customHeight="1">
      <c r="A925" s="21"/>
      <c r="B925" s="22"/>
      <c r="C925" s="23"/>
      <c r="D925" s="23"/>
      <c r="E925" s="24"/>
      <c r="F925" s="24"/>
      <c r="G925" s="24"/>
      <c r="H925" s="22"/>
    </row>
    <row r="926" spans="1:8" ht="14.25" customHeight="1">
      <c r="A926" s="21"/>
      <c r="B926" s="22"/>
      <c r="C926" s="23"/>
      <c r="D926" s="23"/>
      <c r="E926" s="24"/>
      <c r="F926" s="24"/>
      <c r="G926" s="24"/>
      <c r="H926" s="22"/>
    </row>
    <row r="927" spans="1:8" ht="14.25" customHeight="1">
      <c r="A927" s="21"/>
      <c r="B927" s="22"/>
      <c r="C927" s="23"/>
      <c r="D927" s="23"/>
      <c r="E927" s="24"/>
      <c r="F927" s="24"/>
      <c r="G927" s="24"/>
      <c r="H927" s="22"/>
    </row>
    <row r="928" spans="1:8" ht="14.25" customHeight="1">
      <c r="A928" s="21"/>
      <c r="B928" s="22"/>
      <c r="C928" s="23"/>
      <c r="D928" s="23"/>
      <c r="E928" s="24"/>
      <c r="F928" s="24"/>
      <c r="G928" s="24"/>
      <c r="H928" s="22"/>
    </row>
    <row r="929" spans="1:8" ht="14.25" customHeight="1">
      <c r="A929" s="21"/>
      <c r="B929" s="22"/>
      <c r="C929" s="23"/>
      <c r="D929" s="23"/>
      <c r="E929" s="24"/>
      <c r="F929" s="24"/>
      <c r="G929" s="24"/>
      <c r="H929" s="22"/>
    </row>
    <row r="930" spans="1:8" ht="14.25" customHeight="1">
      <c r="A930" s="21"/>
      <c r="B930" s="22"/>
      <c r="C930" s="23"/>
      <c r="D930" s="23"/>
      <c r="E930" s="24"/>
      <c r="F930" s="24"/>
      <c r="G930" s="24"/>
      <c r="H930" s="22"/>
    </row>
    <row r="931" spans="1:8" ht="14.25" customHeight="1">
      <c r="A931" s="21"/>
      <c r="B931" s="22"/>
      <c r="C931" s="23"/>
      <c r="D931" s="23"/>
      <c r="E931" s="24"/>
      <c r="F931" s="24"/>
      <c r="G931" s="24"/>
      <c r="H931" s="22"/>
    </row>
    <row r="932" spans="1:8" ht="14.25" customHeight="1">
      <c r="A932" s="21"/>
      <c r="B932" s="22"/>
      <c r="C932" s="23"/>
      <c r="D932" s="23"/>
      <c r="E932" s="24"/>
      <c r="F932" s="24"/>
      <c r="G932" s="24"/>
      <c r="H932" s="22"/>
    </row>
    <row r="933" spans="1:8" ht="14.25" customHeight="1">
      <c r="A933" s="21"/>
      <c r="B933" s="22"/>
      <c r="C933" s="23"/>
      <c r="D933" s="23"/>
      <c r="E933" s="24"/>
      <c r="F933" s="24"/>
      <c r="G933" s="24"/>
      <c r="H933" s="22"/>
    </row>
    <row r="934" spans="1:8" ht="14.25" customHeight="1">
      <c r="A934" s="21"/>
      <c r="B934" s="22"/>
      <c r="C934" s="23"/>
      <c r="D934" s="23"/>
      <c r="E934" s="24"/>
      <c r="F934" s="24"/>
      <c r="G934" s="24"/>
      <c r="H934" s="22"/>
    </row>
    <row r="935" spans="1:8" ht="14.25" customHeight="1">
      <c r="A935" s="21"/>
      <c r="B935" s="22"/>
      <c r="C935" s="23"/>
      <c r="D935" s="23"/>
      <c r="E935" s="24"/>
      <c r="F935" s="24"/>
      <c r="G935" s="24"/>
      <c r="H935" s="22"/>
    </row>
    <row r="936" spans="1:8" ht="14.25" customHeight="1">
      <c r="A936" s="21"/>
      <c r="B936" s="22"/>
      <c r="C936" s="23"/>
      <c r="D936" s="23"/>
      <c r="E936" s="24"/>
      <c r="F936" s="24"/>
      <c r="G936" s="24"/>
      <c r="H936" s="22"/>
    </row>
    <row r="937" spans="1:8" ht="14.25" customHeight="1">
      <c r="A937" s="21"/>
      <c r="B937" s="22"/>
      <c r="C937" s="23"/>
      <c r="D937" s="23"/>
      <c r="E937" s="24"/>
      <c r="F937" s="24"/>
      <c r="G937" s="24"/>
      <c r="H937" s="22"/>
    </row>
    <row r="938" spans="1:8" ht="14.25" customHeight="1">
      <c r="A938" s="21"/>
      <c r="B938" s="22"/>
      <c r="C938" s="23"/>
      <c r="D938" s="23"/>
      <c r="E938" s="24"/>
      <c r="F938" s="24"/>
      <c r="G938" s="24"/>
      <c r="H938" s="22"/>
    </row>
    <row r="939" spans="1:8" ht="14.25" customHeight="1">
      <c r="A939" s="21"/>
      <c r="B939" s="22"/>
      <c r="C939" s="23"/>
      <c r="D939" s="23"/>
      <c r="E939" s="24"/>
      <c r="F939" s="24"/>
      <c r="G939" s="24"/>
      <c r="H939" s="22"/>
    </row>
    <row r="940" spans="1:8" ht="14.25" customHeight="1">
      <c r="A940" s="21"/>
      <c r="B940" s="22"/>
      <c r="C940" s="23"/>
      <c r="D940" s="23"/>
      <c r="E940" s="24"/>
      <c r="F940" s="24"/>
      <c r="G940" s="24"/>
      <c r="H940" s="22"/>
    </row>
    <row r="941" spans="1:8" ht="14.25" customHeight="1">
      <c r="A941" s="21"/>
      <c r="B941" s="22"/>
      <c r="C941" s="23"/>
      <c r="D941" s="23"/>
      <c r="E941" s="24"/>
      <c r="F941" s="24"/>
      <c r="G941" s="24"/>
      <c r="H941" s="22"/>
    </row>
    <row r="942" spans="1:8" ht="14.25" customHeight="1">
      <c r="A942" s="21"/>
      <c r="B942" s="22"/>
      <c r="C942" s="23"/>
      <c r="D942" s="23"/>
      <c r="E942" s="24"/>
      <c r="F942" s="24"/>
      <c r="G942" s="24"/>
      <c r="H942" s="22"/>
    </row>
    <row r="943" spans="1:8" ht="14.25" customHeight="1">
      <c r="A943" s="21"/>
      <c r="B943" s="22"/>
      <c r="C943" s="23"/>
      <c r="D943" s="23"/>
      <c r="E943" s="24"/>
      <c r="F943" s="24"/>
      <c r="G943" s="24"/>
      <c r="H943" s="22"/>
    </row>
    <row r="944" spans="1:8" ht="14.25" customHeight="1">
      <c r="A944" s="21"/>
      <c r="B944" s="22"/>
      <c r="C944" s="23"/>
      <c r="D944" s="23"/>
      <c r="E944" s="24"/>
      <c r="F944" s="24"/>
      <c r="G944" s="24"/>
      <c r="H944" s="22"/>
    </row>
    <row r="945" spans="1:8" ht="14.25" customHeight="1">
      <c r="A945" s="21"/>
      <c r="B945" s="22"/>
      <c r="C945" s="23"/>
      <c r="D945" s="23"/>
      <c r="E945" s="24"/>
      <c r="F945" s="24"/>
      <c r="G945" s="24"/>
      <c r="H945" s="22"/>
    </row>
    <row r="946" spans="1:8" ht="14.25" customHeight="1">
      <c r="A946" s="21"/>
      <c r="B946" s="22"/>
      <c r="C946" s="23"/>
      <c r="D946" s="23"/>
      <c r="E946" s="24"/>
      <c r="F946" s="24"/>
      <c r="G946" s="24"/>
      <c r="H946" s="22"/>
    </row>
    <row r="947" spans="1:8" ht="14.25" customHeight="1">
      <c r="A947" s="21"/>
      <c r="B947" s="22"/>
      <c r="C947" s="23"/>
      <c r="D947" s="23"/>
      <c r="E947" s="24"/>
      <c r="F947" s="24"/>
      <c r="G947" s="24"/>
      <c r="H947" s="22"/>
    </row>
    <row r="948" spans="1:8" ht="14.25" customHeight="1">
      <c r="A948" s="21"/>
      <c r="B948" s="22"/>
      <c r="C948" s="23"/>
      <c r="D948" s="23"/>
      <c r="E948" s="24"/>
      <c r="F948" s="24"/>
      <c r="G948" s="24"/>
      <c r="H948" s="22"/>
    </row>
    <row r="949" spans="1:8" ht="14.25" customHeight="1">
      <c r="A949" s="21"/>
      <c r="B949" s="22"/>
      <c r="C949" s="23"/>
      <c r="D949" s="23"/>
      <c r="E949" s="24"/>
      <c r="F949" s="24"/>
      <c r="G949" s="24"/>
      <c r="H949" s="22"/>
    </row>
    <row r="950" spans="1:8" ht="14.25" customHeight="1">
      <c r="A950" s="21"/>
      <c r="B950" s="22"/>
      <c r="C950" s="23"/>
      <c r="D950" s="23"/>
      <c r="E950" s="24"/>
      <c r="F950" s="24"/>
      <c r="G950" s="24"/>
      <c r="H950" s="22"/>
    </row>
    <row r="951" spans="1:8" ht="14.25" customHeight="1">
      <c r="A951" s="21"/>
      <c r="B951" s="22"/>
      <c r="C951" s="23"/>
      <c r="D951" s="23"/>
      <c r="E951" s="24"/>
      <c r="F951" s="24"/>
      <c r="G951" s="24"/>
      <c r="H951" s="22"/>
    </row>
    <row r="952" spans="1:8" ht="14.25" customHeight="1">
      <c r="A952" s="21"/>
      <c r="B952" s="22"/>
      <c r="C952" s="23"/>
      <c r="D952" s="23"/>
      <c r="E952" s="24"/>
      <c r="F952" s="24"/>
      <c r="G952" s="24"/>
      <c r="H952" s="22"/>
    </row>
    <row r="953" spans="1:8" ht="14.25" customHeight="1">
      <c r="A953" s="21"/>
      <c r="B953" s="22"/>
      <c r="C953" s="23"/>
      <c r="D953" s="23"/>
      <c r="E953" s="24"/>
      <c r="F953" s="24"/>
      <c r="G953" s="24"/>
      <c r="H953" s="22"/>
    </row>
    <row r="954" spans="1:8" ht="14.25" customHeight="1">
      <c r="A954" s="21"/>
      <c r="B954" s="22"/>
      <c r="C954" s="23"/>
      <c r="D954" s="23"/>
      <c r="E954" s="24"/>
      <c r="F954" s="24"/>
      <c r="G954" s="24"/>
      <c r="H954" s="22"/>
    </row>
    <row r="955" spans="1:8" ht="14.25" customHeight="1">
      <c r="A955" s="21"/>
      <c r="B955" s="22"/>
      <c r="C955" s="23"/>
      <c r="D955" s="23"/>
      <c r="E955" s="24"/>
      <c r="F955" s="24"/>
      <c r="G955" s="24"/>
      <c r="H955" s="22"/>
    </row>
    <row r="956" spans="1:8" ht="14.25" customHeight="1">
      <c r="A956" s="21"/>
      <c r="B956" s="22"/>
      <c r="C956" s="23"/>
      <c r="D956" s="23"/>
      <c r="E956" s="24"/>
      <c r="F956" s="24"/>
      <c r="G956" s="24"/>
      <c r="H956" s="22"/>
    </row>
    <row r="957" spans="1:8" ht="14.25" customHeight="1">
      <c r="A957" s="21"/>
      <c r="B957" s="22"/>
      <c r="C957" s="23"/>
      <c r="D957" s="23"/>
      <c r="E957" s="24"/>
      <c r="F957" s="24"/>
      <c r="G957" s="24"/>
      <c r="H957" s="22"/>
    </row>
    <row r="958" spans="1:8" ht="14.25" customHeight="1">
      <c r="A958" s="21"/>
      <c r="B958" s="22"/>
      <c r="C958" s="23"/>
      <c r="D958" s="23"/>
      <c r="E958" s="24"/>
      <c r="F958" s="24"/>
      <c r="G958" s="24"/>
      <c r="H958" s="22"/>
    </row>
    <row r="959" spans="1:8" ht="14.25" customHeight="1">
      <c r="A959" s="21"/>
      <c r="B959" s="22"/>
      <c r="C959" s="23"/>
      <c r="D959" s="23"/>
      <c r="E959" s="24"/>
      <c r="F959" s="24"/>
      <c r="G959" s="24"/>
      <c r="H959" s="22"/>
    </row>
    <row r="960" spans="1:8" ht="14.25" customHeight="1">
      <c r="A960" s="21"/>
      <c r="B960" s="22"/>
      <c r="C960" s="23"/>
      <c r="D960" s="23"/>
      <c r="E960" s="24"/>
      <c r="F960" s="24"/>
      <c r="G960" s="24"/>
      <c r="H960" s="22"/>
    </row>
    <row r="961" spans="1:8" ht="14.25" customHeight="1">
      <c r="A961" s="21"/>
      <c r="B961" s="22"/>
      <c r="C961" s="23"/>
      <c r="D961" s="23"/>
      <c r="E961" s="24"/>
      <c r="F961" s="24"/>
      <c r="G961" s="24"/>
      <c r="H961" s="22"/>
    </row>
    <row r="962" spans="1:8" ht="14.25" customHeight="1">
      <c r="A962" s="21"/>
      <c r="B962" s="22"/>
      <c r="C962" s="23"/>
      <c r="D962" s="23"/>
      <c r="E962" s="24"/>
      <c r="F962" s="24"/>
      <c r="G962" s="24"/>
      <c r="H962" s="22"/>
    </row>
    <row r="963" spans="1:8" ht="14.25" customHeight="1">
      <c r="A963" s="21"/>
      <c r="B963" s="22"/>
      <c r="C963" s="23"/>
      <c r="D963" s="23"/>
      <c r="E963" s="24"/>
      <c r="F963" s="24"/>
      <c r="G963" s="24"/>
      <c r="H963" s="22"/>
    </row>
    <row r="964" spans="1:8" ht="14.25" customHeight="1">
      <c r="A964" s="21"/>
      <c r="B964" s="22"/>
      <c r="C964" s="23"/>
      <c r="D964" s="23"/>
      <c r="E964" s="24"/>
      <c r="F964" s="24"/>
      <c r="G964" s="24"/>
      <c r="H964" s="22"/>
    </row>
    <row r="965" spans="1:8" ht="14.25" customHeight="1">
      <c r="A965" s="21"/>
      <c r="B965" s="22"/>
      <c r="C965" s="23"/>
      <c r="D965" s="23"/>
      <c r="E965" s="24"/>
      <c r="F965" s="24"/>
      <c r="G965" s="24"/>
      <c r="H965" s="22"/>
    </row>
    <row r="966" spans="1:8" ht="14.25" customHeight="1">
      <c r="A966" s="21"/>
      <c r="B966" s="22"/>
      <c r="C966" s="23"/>
      <c r="D966" s="23"/>
      <c r="E966" s="24"/>
      <c r="F966" s="24"/>
      <c r="G966" s="24"/>
      <c r="H966" s="22"/>
    </row>
    <row r="967" spans="1:8" ht="14.25" customHeight="1">
      <c r="A967" s="21"/>
      <c r="B967" s="22"/>
      <c r="C967" s="23"/>
      <c r="D967" s="23"/>
      <c r="E967" s="24"/>
      <c r="F967" s="24"/>
      <c r="G967" s="24"/>
      <c r="H967" s="22"/>
    </row>
    <row r="968" spans="1:8" ht="14.25" customHeight="1">
      <c r="A968" s="21"/>
      <c r="B968" s="22"/>
      <c r="C968" s="23"/>
      <c r="D968" s="23"/>
      <c r="E968" s="24"/>
      <c r="F968" s="24"/>
      <c r="G968" s="24"/>
      <c r="H968" s="22"/>
    </row>
    <row r="969" spans="1:8" ht="14.25" customHeight="1">
      <c r="A969" s="21"/>
      <c r="B969" s="22"/>
      <c r="C969" s="23"/>
      <c r="D969" s="23"/>
      <c r="E969" s="24"/>
      <c r="F969" s="24"/>
      <c r="G969" s="24"/>
      <c r="H969" s="22"/>
    </row>
    <row r="970" spans="1:8" ht="14.25" customHeight="1">
      <c r="A970" s="21"/>
      <c r="B970" s="22"/>
      <c r="C970" s="23"/>
      <c r="D970" s="23"/>
      <c r="E970" s="24"/>
      <c r="F970" s="24"/>
      <c r="G970" s="24"/>
      <c r="H970" s="22"/>
    </row>
    <row r="971" spans="1:8" ht="14.25" customHeight="1">
      <c r="A971" s="21"/>
      <c r="B971" s="22"/>
      <c r="C971" s="23"/>
      <c r="D971" s="23"/>
      <c r="E971" s="24"/>
      <c r="F971" s="24"/>
      <c r="G971" s="24"/>
      <c r="H971" s="22"/>
    </row>
    <row r="972" spans="1:8" ht="14.25" customHeight="1">
      <c r="A972" s="21"/>
      <c r="B972" s="22"/>
      <c r="C972" s="23"/>
      <c r="D972" s="23"/>
      <c r="E972" s="24"/>
      <c r="F972" s="24"/>
      <c r="G972" s="24"/>
      <c r="H972" s="22"/>
    </row>
    <row r="973" spans="1:8" ht="14.25" customHeight="1">
      <c r="A973" s="21"/>
      <c r="B973" s="22"/>
      <c r="C973" s="23"/>
      <c r="D973" s="23"/>
      <c r="E973" s="24"/>
      <c r="F973" s="24"/>
      <c r="G973" s="24"/>
      <c r="H973" s="22"/>
    </row>
    <row r="974" spans="1:8" ht="14.25" customHeight="1">
      <c r="A974" s="21"/>
      <c r="B974" s="22"/>
      <c r="C974" s="23"/>
      <c r="D974" s="23"/>
      <c r="E974" s="24"/>
      <c r="F974" s="24"/>
      <c r="G974" s="24"/>
      <c r="H974" s="22"/>
    </row>
    <row r="975" spans="1:8" ht="14.25" customHeight="1">
      <c r="A975" s="21"/>
      <c r="B975" s="22"/>
      <c r="C975" s="23"/>
      <c r="D975" s="23"/>
      <c r="E975" s="24"/>
      <c r="F975" s="24"/>
      <c r="G975" s="24"/>
      <c r="H975" s="22"/>
    </row>
    <row r="976" spans="1:8" ht="14.25" customHeight="1">
      <c r="A976" s="21"/>
      <c r="B976" s="22"/>
      <c r="C976" s="23"/>
      <c r="D976" s="23"/>
      <c r="E976" s="24"/>
      <c r="F976" s="24"/>
      <c r="G976" s="24"/>
      <c r="H976" s="22"/>
    </row>
    <row r="977" spans="1:8" ht="14.25" customHeight="1">
      <c r="A977" s="21"/>
      <c r="B977" s="22"/>
      <c r="C977" s="23"/>
      <c r="D977" s="23"/>
      <c r="E977" s="24"/>
      <c r="F977" s="24"/>
      <c r="G977" s="24"/>
      <c r="H977" s="22"/>
    </row>
    <row r="978" spans="1:8" ht="14.25" customHeight="1">
      <c r="A978" s="21"/>
      <c r="B978" s="22"/>
      <c r="C978" s="23"/>
      <c r="D978" s="23"/>
      <c r="E978" s="24"/>
      <c r="F978" s="24"/>
      <c r="G978" s="24"/>
      <c r="H978" s="22"/>
    </row>
    <row r="979" spans="1:8" ht="14.25" customHeight="1">
      <c r="A979" s="21"/>
      <c r="B979" s="22"/>
      <c r="C979" s="23"/>
      <c r="D979" s="23"/>
      <c r="E979" s="24"/>
      <c r="F979" s="24"/>
      <c r="G979" s="24"/>
      <c r="H979" s="22"/>
    </row>
    <row r="980" spans="1:8" ht="14.25" customHeight="1">
      <c r="A980" s="21"/>
      <c r="B980" s="22"/>
      <c r="C980" s="23"/>
      <c r="D980" s="23"/>
      <c r="E980" s="24"/>
      <c r="F980" s="24"/>
      <c r="G980" s="24"/>
      <c r="H980" s="22"/>
    </row>
    <row r="981" spans="1:8" ht="14.25" customHeight="1">
      <c r="A981" s="21"/>
      <c r="B981" s="22"/>
      <c r="C981" s="23"/>
      <c r="D981" s="23"/>
      <c r="E981" s="24"/>
      <c r="F981" s="24"/>
      <c r="G981" s="24"/>
      <c r="H981" s="22"/>
    </row>
    <row r="982" spans="1:8" ht="14.25" customHeight="1">
      <c r="A982" s="21"/>
      <c r="B982" s="22"/>
      <c r="C982" s="23"/>
      <c r="D982" s="23"/>
      <c r="E982" s="24"/>
      <c r="F982" s="24"/>
      <c r="G982" s="24"/>
      <c r="H982" s="22"/>
    </row>
    <row r="983" spans="1:8" ht="14.25" customHeight="1">
      <c r="A983" s="21"/>
      <c r="B983" s="22"/>
      <c r="C983" s="23"/>
      <c r="D983" s="23"/>
      <c r="E983" s="24"/>
      <c r="F983" s="24"/>
      <c r="G983" s="24"/>
      <c r="H983" s="22"/>
    </row>
    <row r="984" spans="1:8" ht="14.25" customHeight="1">
      <c r="A984" s="21"/>
      <c r="B984" s="22"/>
      <c r="C984" s="23"/>
      <c r="D984" s="23"/>
      <c r="E984" s="24"/>
      <c r="F984" s="24"/>
      <c r="G984" s="24"/>
      <c r="H984" s="22"/>
    </row>
    <row r="985" spans="1:8" ht="14.25" customHeight="1">
      <c r="A985" s="21"/>
      <c r="B985" s="22"/>
      <c r="C985" s="23"/>
      <c r="D985" s="23"/>
      <c r="E985" s="24"/>
      <c r="F985" s="24"/>
      <c r="G985" s="24"/>
      <c r="H985" s="22"/>
    </row>
    <row r="986" spans="1:8" ht="14.25" customHeight="1">
      <c r="A986" s="21"/>
      <c r="B986" s="22"/>
      <c r="C986" s="23"/>
      <c r="D986" s="23"/>
      <c r="E986" s="24"/>
      <c r="F986" s="24"/>
      <c r="G986" s="24"/>
      <c r="H986" s="22"/>
    </row>
    <row r="987" spans="1:8" ht="14.25" customHeight="1">
      <c r="A987" s="21"/>
      <c r="B987" s="22"/>
      <c r="C987" s="23"/>
      <c r="D987" s="23"/>
      <c r="E987" s="24"/>
      <c r="F987" s="24"/>
      <c r="G987" s="24"/>
      <c r="H987" s="22"/>
    </row>
    <row r="988" spans="1:8" ht="14.25" customHeight="1">
      <c r="A988" s="21"/>
      <c r="B988" s="22"/>
      <c r="C988" s="23"/>
      <c r="D988" s="23"/>
      <c r="E988" s="24"/>
      <c r="F988" s="24"/>
      <c r="G988" s="24"/>
      <c r="H988" s="22"/>
    </row>
    <row r="989" spans="1:8" ht="14.25" customHeight="1">
      <c r="A989" s="21"/>
      <c r="B989" s="22"/>
      <c r="C989" s="23"/>
      <c r="D989" s="23"/>
      <c r="E989" s="24"/>
      <c r="F989" s="24"/>
      <c r="G989" s="24"/>
      <c r="H989" s="22"/>
    </row>
    <row r="990" spans="1:8" ht="14.25" customHeight="1">
      <c r="A990" s="21"/>
      <c r="B990" s="22"/>
      <c r="C990" s="23"/>
      <c r="D990" s="23"/>
      <c r="E990" s="24"/>
      <c r="F990" s="24"/>
      <c r="G990" s="24"/>
      <c r="H990" s="22"/>
    </row>
    <row r="991" spans="1:8" ht="14.25" customHeight="1">
      <c r="A991" s="21"/>
      <c r="B991" s="22"/>
      <c r="C991" s="23"/>
      <c r="D991" s="23"/>
      <c r="E991" s="24"/>
      <c r="F991" s="24"/>
      <c r="G991" s="24"/>
      <c r="H991" s="22"/>
    </row>
    <row r="992" spans="1:8" ht="14.25" customHeight="1">
      <c r="A992" s="21"/>
      <c r="B992" s="22"/>
      <c r="C992" s="23"/>
      <c r="D992" s="23"/>
      <c r="E992" s="24"/>
      <c r="F992" s="24"/>
      <c r="G992" s="24"/>
      <c r="H992" s="22"/>
    </row>
    <row r="993" spans="1:8" ht="14.25" customHeight="1">
      <c r="A993" s="21"/>
      <c r="B993" s="22"/>
      <c r="C993" s="23"/>
      <c r="D993" s="23"/>
      <c r="E993" s="24"/>
      <c r="F993" s="24"/>
      <c r="G993" s="24"/>
      <c r="H993" s="22"/>
    </row>
    <row r="994" spans="1:8" ht="14.25" customHeight="1">
      <c r="A994" s="21"/>
      <c r="B994" s="22"/>
      <c r="C994" s="23"/>
      <c r="D994" s="23"/>
      <c r="E994" s="24"/>
      <c r="F994" s="24"/>
      <c r="G994" s="24"/>
      <c r="H994" s="22"/>
    </row>
    <row r="995" spans="1:8" ht="14.25" customHeight="1">
      <c r="A995" s="21"/>
      <c r="B995" s="22"/>
      <c r="C995" s="23"/>
      <c r="D995" s="23"/>
      <c r="E995" s="24"/>
      <c r="F995" s="24"/>
      <c r="G995" s="24"/>
      <c r="H995" s="22"/>
    </row>
    <row r="996" spans="1:8" ht="14.25" customHeight="1">
      <c r="A996" s="21"/>
      <c r="B996" s="22"/>
      <c r="C996" s="23"/>
      <c r="D996" s="23"/>
      <c r="E996" s="24"/>
      <c r="F996" s="24"/>
      <c r="G996" s="24"/>
      <c r="H996" s="22"/>
    </row>
    <row r="997" spans="1:8" ht="14.25" customHeight="1">
      <c r="A997" s="21"/>
      <c r="B997" s="22"/>
      <c r="C997" s="23"/>
      <c r="D997" s="23"/>
      <c r="E997" s="24"/>
      <c r="F997" s="24"/>
      <c r="G997" s="24"/>
      <c r="H997" s="22"/>
    </row>
    <row r="998" spans="1:8" ht="14.25" customHeight="1">
      <c r="A998" s="21"/>
      <c r="B998" s="22"/>
      <c r="C998" s="23"/>
      <c r="D998" s="23"/>
      <c r="E998" s="24"/>
      <c r="F998" s="24"/>
      <c r="G998" s="24"/>
      <c r="H998" s="22"/>
    </row>
    <row r="999" spans="1:8" ht="14.25" customHeight="1">
      <c r="A999" s="21"/>
      <c r="B999" s="22"/>
      <c r="C999" s="23"/>
      <c r="D999" s="23"/>
      <c r="E999" s="24"/>
      <c r="F999" s="24"/>
      <c r="G999" s="24"/>
      <c r="H999" s="22"/>
    </row>
    <row r="1000" spans="1:8" ht="14.25" customHeight="1">
      <c r="A1000" s="21"/>
      <c r="B1000" s="22"/>
      <c r="C1000" s="23"/>
      <c r="D1000" s="23"/>
      <c r="E1000" s="24"/>
      <c r="F1000" s="24"/>
      <c r="G1000" s="24"/>
      <c r="H1000" s="22"/>
    </row>
    <row r="1001" spans="1:8" ht="14.25" customHeight="1">
      <c r="A1001" s="21"/>
      <c r="B1001" s="22"/>
      <c r="C1001" s="23"/>
      <c r="D1001" s="23"/>
      <c r="E1001" s="24"/>
      <c r="F1001" s="24"/>
      <c r="G1001" s="24"/>
      <c r="H1001" s="22"/>
    </row>
    <row r="1002" spans="1:8" ht="14.25" customHeight="1">
      <c r="A1002" s="21"/>
      <c r="B1002" s="22"/>
      <c r="C1002" s="23"/>
      <c r="D1002" s="23"/>
      <c r="E1002" s="24"/>
      <c r="F1002" s="24"/>
      <c r="G1002" s="24"/>
      <c r="H1002" s="22"/>
    </row>
    <row r="1003" spans="1:8" ht="14.25" customHeight="1">
      <c r="A1003" s="21"/>
      <c r="B1003" s="22"/>
      <c r="C1003" s="23"/>
      <c r="D1003" s="23"/>
      <c r="E1003" s="24"/>
      <c r="F1003" s="24"/>
      <c r="G1003" s="24"/>
      <c r="H1003" s="22"/>
    </row>
    <row r="1004" spans="1:8" ht="14.25" customHeight="1">
      <c r="A1004" s="21"/>
      <c r="B1004" s="22"/>
      <c r="C1004" s="23"/>
      <c r="D1004" s="23"/>
      <c r="E1004" s="24"/>
      <c r="F1004" s="24"/>
      <c r="G1004" s="24"/>
      <c r="H1004" s="22"/>
    </row>
    <row r="1005" spans="1:8" ht="14.25" customHeight="1">
      <c r="A1005" s="21"/>
      <c r="B1005" s="22"/>
      <c r="C1005" s="23"/>
      <c r="D1005" s="23"/>
      <c r="E1005" s="24"/>
      <c r="F1005" s="24"/>
      <c r="G1005" s="24"/>
      <c r="H1005" s="22"/>
    </row>
    <row r="1006" spans="1:8" ht="14.25" customHeight="1">
      <c r="A1006" s="21"/>
      <c r="B1006" s="22"/>
      <c r="C1006" s="23"/>
      <c r="D1006" s="23"/>
      <c r="E1006" s="24"/>
      <c r="F1006" s="24"/>
      <c r="G1006" s="24"/>
      <c r="H1006" s="22"/>
    </row>
    <row r="1007" spans="1:8" ht="14.25" customHeight="1">
      <c r="A1007" s="21"/>
      <c r="B1007" s="22"/>
      <c r="C1007" s="23"/>
      <c r="D1007" s="23"/>
      <c r="E1007" s="24"/>
      <c r="F1007" s="24"/>
      <c r="G1007" s="24"/>
      <c r="H1007" s="22"/>
    </row>
    <row r="1008" spans="1:8" ht="14.25" customHeight="1">
      <c r="A1008" s="21"/>
      <c r="B1008" s="22"/>
      <c r="C1008" s="23"/>
      <c r="D1008" s="23"/>
      <c r="E1008" s="24"/>
      <c r="F1008" s="24"/>
      <c r="G1008" s="24"/>
      <c r="H1008" s="22"/>
    </row>
    <row r="1009" spans="1:8" ht="14.25" customHeight="1">
      <c r="A1009" s="21"/>
      <c r="B1009" s="22"/>
      <c r="C1009" s="23"/>
      <c r="D1009" s="23"/>
      <c r="E1009" s="24"/>
      <c r="F1009" s="24"/>
      <c r="G1009" s="24"/>
      <c r="H1009" s="22"/>
    </row>
    <row r="1010" spans="1:8" ht="14.25" customHeight="1">
      <c r="A1010" s="21"/>
      <c r="B1010" s="22"/>
      <c r="C1010" s="23"/>
      <c r="D1010" s="23"/>
      <c r="E1010" s="24"/>
      <c r="F1010" s="24"/>
      <c r="G1010" s="24"/>
      <c r="H1010" s="22"/>
    </row>
    <row r="1011" spans="1:8" ht="14.25" customHeight="1">
      <c r="A1011" s="21"/>
      <c r="B1011" s="22"/>
      <c r="C1011" s="23"/>
      <c r="D1011" s="23"/>
      <c r="E1011" s="24"/>
      <c r="F1011" s="24"/>
      <c r="G1011" s="24"/>
      <c r="H1011" s="22"/>
    </row>
    <row r="1012" spans="1:8" ht="14.25" customHeight="1">
      <c r="A1012" s="21"/>
      <c r="B1012" s="22"/>
      <c r="C1012" s="23"/>
      <c r="D1012" s="23"/>
      <c r="E1012" s="24"/>
      <c r="F1012" s="24"/>
      <c r="G1012" s="24"/>
      <c r="H1012" s="22"/>
    </row>
    <row r="1013" spans="1:8" ht="14.25" customHeight="1">
      <c r="A1013" s="21"/>
      <c r="B1013" s="22"/>
      <c r="C1013" s="23"/>
      <c r="D1013" s="23"/>
      <c r="E1013" s="24"/>
      <c r="F1013" s="24"/>
      <c r="G1013" s="24"/>
      <c r="H1013" s="22"/>
    </row>
    <row r="1014" spans="1:8" ht="14.25" customHeight="1">
      <c r="A1014" s="21"/>
      <c r="B1014" s="22"/>
      <c r="C1014" s="23"/>
      <c r="D1014" s="23"/>
      <c r="E1014" s="24"/>
      <c r="F1014" s="24"/>
      <c r="G1014" s="24"/>
      <c r="H1014" s="22"/>
    </row>
    <row r="1015" spans="1:8" ht="14.25" customHeight="1">
      <c r="A1015" s="21"/>
      <c r="B1015" s="22"/>
      <c r="C1015" s="23"/>
      <c r="D1015" s="23"/>
      <c r="E1015" s="24"/>
      <c r="F1015" s="24"/>
      <c r="G1015" s="24"/>
      <c r="H1015" s="22"/>
    </row>
    <row r="1016" spans="1:8" ht="14.25" customHeight="1">
      <c r="A1016" s="21"/>
      <c r="B1016" s="22"/>
      <c r="C1016" s="23"/>
      <c r="D1016" s="23"/>
      <c r="E1016" s="24"/>
      <c r="F1016" s="24"/>
      <c r="G1016" s="24"/>
      <c r="H1016" s="22"/>
    </row>
    <row r="1017" spans="1:8" ht="14.25" customHeight="1">
      <c r="A1017" s="21"/>
      <c r="B1017" s="22"/>
      <c r="C1017" s="23"/>
      <c r="D1017" s="23"/>
      <c r="E1017" s="24"/>
      <c r="F1017" s="24"/>
      <c r="G1017" s="24"/>
      <c r="H1017" s="22"/>
    </row>
    <row r="1018" spans="1:8" ht="14.25" customHeight="1">
      <c r="A1018" s="21"/>
      <c r="B1018" s="22"/>
      <c r="C1018" s="23"/>
      <c r="D1018" s="23"/>
      <c r="E1018" s="24"/>
      <c r="F1018" s="24"/>
      <c r="G1018" s="24"/>
      <c r="H1018" s="22"/>
    </row>
    <row r="1019" spans="1:8" ht="14.25" customHeight="1">
      <c r="A1019" s="21"/>
      <c r="B1019" s="22"/>
      <c r="C1019" s="23"/>
      <c r="D1019" s="23"/>
      <c r="E1019" s="24"/>
      <c r="F1019" s="24"/>
      <c r="G1019" s="24"/>
      <c r="H1019" s="22"/>
    </row>
    <row r="1020" spans="1:8" ht="14.25" customHeight="1">
      <c r="A1020" s="21"/>
      <c r="B1020" s="22"/>
      <c r="C1020" s="23"/>
      <c r="D1020" s="23"/>
      <c r="E1020" s="24"/>
      <c r="F1020" s="24"/>
      <c r="G1020" s="24"/>
      <c r="H1020" s="22"/>
    </row>
    <row r="1021" spans="1:8" ht="14.25" customHeight="1">
      <c r="A1021" s="21"/>
      <c r="B1021" s="22"/>
      <c r="C1021" s="23"/>
      <c r="D1021" s="23"/>
      <c r="E1021" s="24"/>
      <c r="F1021" s="24"/>
      <c r="G1021" s="24"/>
      <c r="H1021" s="22"/>
    </row>
    <row r="1022" spans="1:8" ht="14.25" customHeight="1">
      <c r="A1022" s="21"/>
      <c r="B1022" s="22"/>
      <c r="C1022" s="23"/>
      <c r="D1022" s="23"/>
      <c r="E1022" s="24"/>
      <c r="F1022" s="24"/>
      <c r="G1022" s="24"/>
      <c r="H1022" s="22"/>
    </row>
    <row r="1023" spans="1:8" ht="14.25" customHeight="1">
      <c r="A1023" s="21"/>
      <c r="B1023" s="22"/>
      <c r="C1023" s="23"/>
      <c r="D1023" s="23"/>
      <c r="E1023" s="24"/>
      <c r="F1023" s="24"/>
      <c r="G1023" s="24"/>
      <c r="H1023" s="22"/>
    </row>
    <row r="1024" spans="1:8" ht="14.25" customHeight="1">
      <c r="A1024" s="21"/>
      <c r="B1024" s="22"/>
      <c r="C1024" s="23"/>
      <c r="D1024" s="23"/>
      <c r="E1024" s="24"/>
      <c r="F1024" s="24"/>
      <c r="G1024" s="24"/>
      <c r="H1024" s="22"/>
    </row>
    <row r="1025" spans="1:8" ht="14.25" customHeight="1">
      <c r="A1025" s="21"/>
      <c r="B1025" s="22"/>
      <c r="C1025" s="23"/>
      <c r="D1025" s="23"/>
      <c r="E1025" s="24"/>
      <c r="F1025" s="24"/>
      <c r="G1025" s="24"/>
      <c r="H1025" s="22"/>
    </row>
    <row r="1026" spans="1:8" ht="14.25" customHeight="1">
      <c r="A1026" s="21"/>
      <c r="B1026" s="22"/>
      <c r="C1026" s="23"/>
      <c r="D1026" s="23"/>
      <c r="E1026" s="24"/>
      <c r="F1026" s="24"/>
      <c r="G1026" s="24"/>
      <c r="H1026" s="22"/>
    </row>
    <row r="1027" spans="1:8" ht="14.25" customHeight="1">
      <c r="A1027" s="21"/>
      <c r="B1027" s="22"/>
      <c r="C1027" s="23"/>
      <c r="D1027" s="23"/>
      <c r="E1027" s="24"/>
      <c r="F1027" s="24"/>
      <c r="G1027" s="24"/>
      <c r="H1027" s="22"/>
    </row>
    <row r="1028" spans="1:8" ht="14.25" customHeight="1">
      <c r="A1028" s="21"/>
      <c r="B1028" s="22"/>
      <c r="C1028" s="23"/>
      <c r="D1028" s="23"/>
      <c r="E1028" s="24"/>
      <c r="F1028" s="24"/>
      <c r="G1028" s="24"/>
      <c r="H1028" s="22"/>
    </row>
    <row r="1029" spans="1:8" ht="14.25" customHeight="1">
      <c r="A1029" s="21"/>
      <c r="B1029" s="22"/>
      <c r="C1029" s="23"/>
      <c r="D1029" s="23"/>
      <c r="E1029" s="24"/>
      <c r="F1029" s="24"/>
      <c r="G1029" s="24"/>
      <c r="H1029" s="22"/>
    </row>
    <row r="1030" spans="1:8" ht="14.25" customHeight="1">
      <c r="A1030" s="21"/>
      <c r="B1030" s="22"/>
      <c r="C1030" s="23"/>
      <c r="D1030" s="23"/>
      <c r="E1030" s="24"/>
      <c r="F1030" s="24"/>
      <c r="G1030" s="24"/>
      <c r="H1030" s="22"/>
    </row>
    <row r="1031" spans="1:8" ht="14.25" customHeight="1">
      <c r="A1031" s="21"/>
      <c r="B1031" s="22"/>
      <c r="C1031" s="23"/>
      <c r="D1031" s="23"/>
      <c r="E1031" s="24"/>
      <c r="F1031" s="24"/>
      <c r="G1031" s="24"/>
      <c r="H1031" s="22"/>
    </row>
    <row r="1032" spans="1:8" ht="14.25" customHeight="1">
      <c r="A1032" s="21"/>
      <c r="B1032" s="22"/>
      <c r="C1032" s="23"/>
      <c r="D1032" s="23"/>
      <c r="E1032" s="24"/>
      <c r="F1032" s="24"/>
      <c r="G1032" s="24"/>
      <c r="H1032" s="22"/>
    </row>
    <row r="1033" spans="1:8" ht="14.25" customHeight="1">
      <c r="A1033" s="21"/>
      <c r="B1033" s="22"/>
      <c r="C1033" s="23"/>
      <c r="D1033" s="23"/>
      <c r="E1033" s="24"/>
      <c r="F1033" s="24"/>
      <c r="G1033" s="24"/>
      <c r="H1033" s="22"/>
    </row>
    <row r="1034" spans="1:8" ht="14.25" customHeight="1">
      <c r="A1034" s="21"/>
      <c r="B1034" s="22"/>
      <c r="C1034" s="23"/>
      <c r="D1034" s="23"/>
      <c r="E1034" s="24"/>
      <c r="F1034" s="24"/>
      <c r="G1034" s="24"/>
      <c r="H1034" s="22"/>
    </row>
    <row r="1035" spans="1:8" ht="14.25" customHeight="1">
      <c r="A1035" s="21"/>
      <c r="B1035" s="22"/>
      <c r="C1035" s="23"/>
      <c r="D1035" s="23"/>
      <c r="E1035" s="24"/>
      <c r="F1035" s="24"/>
      <c r="G1035" s="24"/>
      <c r="H1035" s="22"/>
    </row>
    <row r="1036" spans="1:8" ht="14.25" customHeight="1">
      <c r="A1036" s="21"/>
      <c r="B1036" s="22"/>
      <c r="C1036" s="23"/>
      <c r="D1036" s="23"/>
      <c r="E1036" s="24"/>
      <c r="F1036" s="24"/>
      <c r="G1036" s="24"/>
      <c r="H1036" s="22"/>
    </row>
    <row r="1037" spans="1:8" ht="14.25" customHeight="1">
      <c r="A1037" s="21"/>
      <c r="B1037" s="22"/>
      <c r="C1037" s="23"/>
      <c r="D1037" s="23"/>
      <c r="E1037" s="24"/>
      <c r="F1037" s="24"/>
      <c r="G1037" s="24"/>
      <c r="H1037" s="22"/>
    </row>
    <row r="1038" spans="1:8" ht="14.25" customHeight="1">
      <c r="A1038" s="21"/>
      <c r="B1038" s="22"/>
      <c r="C1038" s="23"/>
      <c r="D1038" s="23"/>
      <c r="E1038" s="24"/>
      <c r="F1038" s="24"/>
      <c r="G1038" s="24"/>
      <c r="H1038" s="22"/>
    </row>
    <row r="1039" spans="1:8" ht="14.25" customHeight="1">
      <c r="A1039" s="21"/>
      <c r="B1039" s="22"/>
      <c r="C1039" s="23"/>
      <c r="D1039" s="23"/>
      <c r="E1039" s="24"/>
      <c r="F1039" s="24"/>
      <c r="G1039" s="24"/>
      <c r="H1039" s="22"/>
    </row>
    <row r="1040" spans="1:8" ht="14.25" customHeight="1">
      <c r="A1040" s="21"/>
      <c r="B1040" s="22"/>
      <c r="C1040" s="23"/>
      <c r="D1040" s="23"/>
      <c r="E1040" s="24"/>
      <c r="F1040" s="24"/>
      <c r="G1040" s="24"/>
      <c r="H1040" s="22"/>
    </row>
    <row r="1041" spans="1:8" ht="14.25" customHeight="1">
      <c r="A1041" s="21"/>
      <c r="B1041" s="22"/>
      <c r="C1041" s="23"/>
      <c r="D1041" s="23"/>
      <c r="E1041" s="24"/>
      <c r="F1041" s="24"/>
      <c r="G1041" s="24"/>
      <c r="H1041" s="22"/>
    </row>
    <row r="1042" spans="1:8" ht="14.25" customHeight="1">
      <c r="A1042" s="21"/>
      <c r="B1042" s="22"/>
      <c r="C1042" s="23"/>
      <c r="D1042" s="23"/>
      <c r="E1042" s="24"/>
      <c r="F1042" s="24"/>
      <c r="G1042" s="24"/>
      <c r="H1042" s="22"/>
    </row>
    <row r="1043" spans="1:8" ht="14.25" customHeight="1">
      <c r="A1043" s="21"/>
      <c r="B1043" s="22"/>
      <c r="C1043" s="23"/>
      <c r="D1043" s="23"/>
      <c r="E1043" s="24"/>
      <c r="F1043" s="24"/>
      <c r="G1043" s="24"/>
      <c r="H1043" s="22"/>
    </row>
    <row r="1044" spans="1:8" ht="14.25" customHeight="1">
      <c r="A1044" s="21"/>
      <c r="B1044" s="22"/>
      <c r="C1044" s="23"/>
      <c r="D1044" s="23"/>
      <c r="E1044" s="24"/>
      <c r="F1044" s="24"/>
      <c r="G1044" s="24"/>
      <c r="H1044" s="22"/>
    </row>
    <row r="1045" spans="1:8" ht="14.25" customHeight="1">
      <c r="A1045" s="21"/>
      <c r="B1045" s="22"/>
      <c r="C1045" s="23"/>
      <c r="D1045" s="23"/>
      <c r="E1045" s="24"/>
      <c r="F1045" s="24"/>
      <c r="G1045" s="24"/>
      <c r="H1045" s="22"/>
    </row>
    <row r="1046" spans="1:8" ht="14.25" customHeight="1">
      <c r="A1046" s="21"/>
      <c r="B1046" s="22"/>
      <c r="C1046" s="23"/>
      <c r="D1046" s="23"/>
      <c r="E1046" s="24"/>
      <c r="F1046" s="24"/>
      <c r="G1046" s="24"/>
      <c r="H1046" s="22"/>
    </row>
    <row r="1047" spans="1:8" ht="14.25" customHeight="1">
      <c r="A1047" s="21"/>
      <c r="B1047" s="22"/>
      <c r="C1047" s="23"/>
      <c r="D1047" s="23"/>
      <c r="E1047" s="24"/>
      <c r="F1047" s="24"/>
      <c r="G1047" s="24"/>
      <c r="H1047" s="22"/>
    </row>
    <row r="1048" spans="1:8" ht="14.25" customHeight="1">
      <c r="A1048" s="21"/>
      <c r="B1048" s="22"/>
      <c r="C1048" s="23"/>
      <c r="D1048" s="23"/>
      <c r="E1048" s="24"/>
      <c r="F1048" s="24"/>
      <c r="G1048" s="24"/>
      <c r="H1048" s="22"/>
    </row>
    <row r="1049" spans="1:8" ht="14.25" customHeight="1">
      <c r="A1049" s="21"/>
      <c r="B1049" s="22"/>
      <c r="C1049" s="23"/>
      <c r="D1049" s="23"/>
      <c r="E1049" s="24"/>
      <c r="F1049" s="24"/>
      <c r="G1049" s="24"/>
      <c r="H1049" s="22"/>
    </row>
    <row r="1050" spans="1:8" ht="14.25" customHeight="1">
      <c r="A1050" s="21"/>
      <c r="B1050" s="22"/>
      <c r="C1050" s="23"/>
      <c r="D1050" s="23"/>
      <c r="E1050" s="24"/>
      <c r="F1050" s="24"/>
      <c r="G1050" s="24"/>
      <c r="H1050" s="22"/>
    </row>
    <row r="1051" spans="1:8" ht="14.25" customHeight="1">
      <c r="A1051" s="21"/>
      <c r="B1051" s="22"/>
      <c r="C1051" s="23"/>
      <c r="D1051" s="23"/>
      <c r="E1051" s="24"/>
      <c r="F1051" s="24"/>
      <c r="G1051" s="24"/>
      <c r="H1051" s="22"/>
    </row>
    <row r="1052" spans="1:8" ht="14.25" customHeight="1">
      <c r="A1052" s="21"/>
      <c r="B1052" s="22"/>
      <c r="C1052" s="23"/>
      <c r="D1052" s="23"/>
      <c r="E1052" s="24"/>
      <c r="F1052" s="24"/>
      <c r="G1052" s="24"/>
      <c r="H1052" s="22"/>
    </row>
    <row r="1053" spans="1:8" ht="14.25" customHeight="1">
      <c r="A1053" s="21"/>
      <c r="B1053" s="22"/>
      <c r="C1053" s="23"/>
      <c r="D1053" s="23"/>
      <c r="E1053" s="24"/>
      <c r="F1053" s="24"/>
      <c r="G1053" s="24"/>
      <c r="H1053" s="22"/>
    </row>
    <row r="1054" spans="1:8" ht="14.25" customHeight="1">
      <c r="A1054" s="21"/>
      <c r="B1054" s="22"/>
      <c r="C1054" s="23"/>
      <c r="D1054" s="23"/>
      <c r="E1054" s="24"/>
      <c r="F1054" s="24"/>
      <c r="G1054" s="24"/>
      <c r="H1054" s="22"/>
    </row>
    <row r="1055" spans="1:8" ht="14.25" customHeight="1">
      <c r="A1055" s="21"/>
      <c r="B1055" s="22"/>
      <c r="C1055" s="23"/>
      <c r="D1055" s="23"/>
      <c r="E1055" s="24"/>
      <c r="F1055" s="24"/>
      <c r="G1055" s="24"/>
      <c r="H1055" s="22"/>
    </row>
    <row r="1056" spans="1:8" ht="14.25" customHeight="1">
      <c r="A1056" s="21"/>
      <c r="B1056" s="22"/>
      <c r="C1056" s="23"/>
      <c r="D1056" s="23"/>
      <c r="E1056" s="24"/>
      <c r="F1056" s="24"/>
      <c r="G1056" s="24"/>
      <c r="H1056" s="22"/>
    </row>
    <row r="1057" spans="1:8" ht="14.25" customHeight="1">
      <c r="A1057" s="21"/>
      <c r="B1057" s="22"/>
      <c r="C1057" s="23"/>
      <c r="D1057" s="23"/>
      <c r="E1057" s="24"/>
      <c r="F1057" s="24"/>
      <c r="G1057" s="24"/>
      <c r="H1057" s="22"/>
    </row>
    <row r="1058" spans="1:8" ht="14.25" customHeight="1">
      <c r="A1058" s="21"/>
      <c r="B1058" s="22"/>
      <c r="C1058" s="23"/>
      <c r="D1058" s="23"/>
      <c r="E1058" s="24"/>
      <c r="F1058" s="24"/>
      <c r="G1058" s="24"/>
      <c r="H1058" s="22"/>
    </row>
    <row r="1059" spans="1:8" ht="14.25" customHeight="1">
      <c r="A1059" s="21"/>
      <c r="B1059" s="22"/>
      <c r="C1059" s="23"/>
      <c r="D1059" s="23"/>
      <c r="E1059" s="24"/>
      <c r="F1059" s="24"/>
      <c r="G1059" s="24"/>
      <c r="H1059" s="22"/>
    </row>
    <row r="1060" spans="1:8" ht="14.25" customHeight="1">
      <c r="A1060" s="21"/>
      <c r="B1060" s="22"/>
      <c r="C1060" s="23"/>
      <c r="D1060" s="23"/>
      <c r="E1060" s="24"/>
      <c r="F1060" s="24"/>
      <c r="G1060" s="24"/>
      <c r="H1060" s="22"/>
    </row>
    <row r="1061" spans="1:8" ht="14.25" customHeight="1">
      <c r="A1061" s="21"/>
      <c r="B1061" s="22"/>
      <c r="C1061" s="23"/>
      <c r="D1061" s="23"/>
      <c r="E1061" s="24"/>
      <c r="F1061" s="24"/>
      <c r="G1061" s="24"/>
      <c r="H1061" s="22"/>
    </row>
    <row r="1062" spans="1:8" ht="14.25" customHeight="1">
      <c r="A1062" s="21"/>
      <c r="B1062" s="22"/>
      <c r="C1062" s="23"/>
      <c r="D1062" s="23"/>
      <c r="E1062" s="24"/>
      <c r="F1062" s="24"/>
      <c r="G1062" s="24"/>
      <c r="H1062" s="22"/>
    </row>
    <row r="1063" spans="1:8" ht="14.25" customHeight="1">
      <c r="A1063" s="21"/>
      <c r="B1063" s="22"/>
      <c r="C1063" s="23"/>
      <c r="D1063" s="23"/>
      <c r="E1063" s="24"/>
      <c r="F1063" s="24"/>
      <c r="G1063" s="24"/>
      <c r="H1063" s="22"/>
    </row>
    <row r="1064" spans="1:8" ht="14.25" customHeight="1">
      <c r="A1064" s="21"/>
      <c r="B1064" s="22"/>
      <c r="C1064" s="23"/>
      <c r="D1064" s="23"/>
      <c r="E1064" s="24"/>
      <c r="F1064" s="24"/>
      <c r="G1064" s="24"/>
      <c r="H1064" s="22"/>
    </row>
    <row r="1065" spans="1:8" ht="14.25" customHeight="1">
      <c r="A1065" s="21"/>
      <c r="B1065" s="22"/>
      <c r="C1065" s="23"/>
      <c r="D1065" s="23"/>
      <c r="E1065" s="24"/>
      <c r="F1065" s="24"/>
      <c r="G1065" s="24"/>
      <c r="H1065" s="22"/>
    </row>
    <row r="1066" spans="1:8" ht="14.25" customHeight="1">
      <c r="A1066" s="21"/>
      <c r="B1066" s="22"/>
      <c r="C1066" s="23"/>
      <c r="D1066" s="23"/>
      <c r="E1066" s="24"/>
      <c r="F1066" s="24"/>
      <c r="G1066" s="24"/>
      <c r="H1066" s="22"/>
    </row>
    <row r="1067" spans="1:8" ht="14.25" customHeight="1">
      <c r="A1067" s="21"/>
      <c r="B1067" s="22"/>
      <c r="C1067" s="23"/>
      <c r="D1067" s="23"/>
      <c r="E1067" s="24"/>
      <c r="F1067" s="24"/>
      <c r="G1067" s="24"/>
      <c r="H1067" s="22"/>
    </row>
    <row r="1068" spans="1:8" ht="14.25" customHeight="1">
      <c r="A1068" s="21"/>
      <c r="B1068" s="22"/>
      <c r="C1068" s="23"/>
      <c r="D1068" s="23"/>
      <c r="E1068" s="24"/>
      <c r="F1068" s="24"/>
      <c r="G1068" s="24"/>
      <c r="H1068" s="22"/>
    </row>
    <row r="1069" spans="1:8" ht="14.25" customHeight="1">
      <c r="A1069" s="21"/>
      <c r="B1069" s="22"/>
      <c r="C1069" s="23"/>
      <c r="D1069" s="23"/>
      <c r="E1069" s="24"/>
      <c r="F1069" s="24"/>
      <c r="G1069" s="24"/>
      <c r="H1069" s="22"/>
    </row>
    <row r="1070" spans="1:8" ht="14.25" customHeight="1">
      <c r="A1070" s="21"/>
      <c r="B1070" s="22"/>
      <c r="C1070" s="23"/>
      <c r="D1070" s="23"/>
      <c r="E1070" s="24"/>
      <c r="F1070" s="24"/>
      <c r="G1070" s="24"/>
      <c r="H1070" s="22"/>
    </row>
    <row r="1071" spans="1:8" ht="14.25" customHeight="1">
      <c r="A1071" s="21"/>
      <c r="B1071" s="22"/>
      <c r="C1071" s="23"/>
      <c r="D1071" s="23"/>
      <c r="E1071" s="24"/>
      <c r="F1071" s="24"/>
      <c r="G1071" s="24"/>
      <c r="H1071" s="22"/>
    </row>
    <row r="1072" spans="1:8" ht="14.25" customHeight="1">
      <c r="A1072" s="21"/>
      <c r="B1072" s="22"/>
      <c r="C1072" s="23"/>
      <c r="D1072" s="23"/>
      <c r="E1072" s="24"/>
      <c r="F1072" s="24"/>
      <c r="G1072" s="24"/>
      <c r="H1072" s="22"/>
    </row>
    <row r="1073" spans="1:8" ht="14.25" customHeight="1">
      <c r="A1073" s="21"/>
      <c r="B1073" s="22"/>
      <c r="C1073" s="23"/>
      <c r="D1073" s="23"/>
      <c r="E1073" s="24"/>
      <c r="F1073" s="24"/>
      <c r="G1073" s="24"/>
      <c r="H1073" s="22"/>
    </row>
    <row r="1074" spans="1:8" ht="14.25" customHeight="1">
      <c r="A1074" s="21"/>
      <c r="B1074" s="22"/>
      <c r="C1074" s="23"/>
      <c r="D1074" s="23"/>
      <c r="E1074" s="24"/>
      <c r="F1074" s="24"/>
      <c r="G1074" s="24"/>
      <c r="H1074" s="22"/>
    </row>
    <row r="1075" spans="1:8" ht="14.25" customHeight="1">
      <c r="A1075" s="21"/>
      <c r="B1075" s="22"/>
      <c r="C1075" s="23"/>
      <c r="D1075" s="23"/>
      <c r="E1075" s="24"/>
      <c r="F1075" s="24"/>
      <c r="G1075" s="24"/>
      <c r="H1075" s="22"/>
    </row>
    <row r="1076" spans="1:8" ht="14.25" customHeight="1">
      <c r="A1076" s="21"/>
      <c r="B1076" s="22"/>
      <c r="C1076" s="23"/>
      <c r="D1076" s="23"/>
      <c r="E1076" s="24"/>
      <c r="F1076" s="24"/>
      <c r="G1076" s="24"/>
      <c r="H1076" s="22"/>
    </row>
    <row r="1077" spans="1:8" ht="14.25" customHeight="1">
      <c r="A1077" s="21"/>
      <c r="B1077" s="22"/>
      <c r="C1077" s="23"/>
      <c r="D1077" s="23"/>
      <c r="E1077" s="24"/>
      <c r="F1077" s="24"/>
      <c r="G1077" s="24"/>
      <c r="H1077" s="22"/>
    </row>
    <row r="1078" spans="1:8" ht="14.25" customHeight="1">
      <c r="A1078" s="21"/>
      <c r="B1078" s="22"/>
      <c r="C1078" s="23"/>
      <c r="D1078" s="23"/>
      <c r="E1078" s="24"/>
      <c r="F1078" s="24"/>
      <c r="G1078" s="24"/>
      <c r="H1078" s="22"/>
    </row>
    <row r="1079" spans="1:8" ht="14.25" customHeight="1">
      <c r="A1079" s="21"/>
      <c r="B1079" s="22"/>
      <c r="C1079" s="23"/>
      <c r="D1079" s="23"/>
      <c r="E1079" s="24"/>
      <c r="F1079" s="24"/>
      <c r="G1079" s="24"/>
      <c r="H1079" s="22"/>
    </row>
    <row r="1080" spans="1:8" ht="14.25" customHeight="1">
      <c r="A1080" s="21"/>
      <c r="B1080" s="22"/>
      <c r="C1080" s="23"/>
      <c r="D1080" s="23"/>
      <c r="E1080" s="24"/>
      <c r="F1080" s="24"/>
      <c r="G1080" s="24"/>
      <c r="H1080" s="22"/>
    </row>
    <row r="1081" spans="1:8" ht="14.25" customHeight="1">
      <c r="A1081" s="21"/>
      <c r="B1081" s="22"/>
      <c r="C1081" s="23"/>
      <c r="D1081" s="23"/>
      <c r="E1081" s="24"/>
      <c r="F1081" s="24"/>
      <c r="G1081" s="24"/>
      <c r="H1081" s="22"/>
    </row>
    <row r="1082" spans="1:8" ht="14.25" customHeight="1">
      <c r="A1082" s="21"/>
      <c r="B1082" s="22"/>
      <c r="C1082" s="23"/>
      <c r="D1082" s="23"/>
      <c r="E1082" s="24"/>
      <c r="F1082" s="24"/>
      <c r="G1082" s="24"/>
      <c r="H1082" s="22"/>
    </row>
    <row r="1083" spans="1:8" ht="14.25" customHeight="1">
      <c r="A1083" s="21"/>
      <c r="B1083" s="22"/>
      <c r="C1083" s="23"/>
      <c r="D1083" s="23"/>
      <c r="E1083" s="24"/>
      <c r="F1083" s="24"/>
      <c r="G1083" s="24"/>
      <c r="H1083" s="22"/>
    </row>
    <row r="1084" spans="1:8" ht="14.25" customHeight="1">
      <c r="A1084" s="21"/>
      <c r="B1084" s="22"/>
      <c r="C1084" s="23"/>
      <c r="D1084" s="23"/>
      <c r="E1084" s="24"/>
      <c r="F1084" s="24"/>
      <c r="G1084" s="24"/>
      <c r="H1084" s="22"/>
    </row>
    <row r="1085" spans="1:8" ht="14.25" customHeight="1">
      <c r="A1085" s="21"/>
      <c r="B1085" s="22"/>
      <c r="C1085" s="23"/>
      <c r="D1085" s="23"/>
      <c r="E1085" s="24"/>
      <c r="F1085" s="24"/>
      <c r="G1085" s="24"/>
      <c r="H1085" s="22"/>
    </row>
    <row r="1086" spans="1:8" ht="14.25" customHeight="1">
      <c r="A1086" s="21"/>
      <c r="B1086" s="22"/>
      <c r="C1086" s="23"/>
      <c r="D1086" s="23"/>
      <c r="E1086" s="24"/>
      <c r="F1086" s="24"/>
      <c r="G1086" s="24"/>
      <c r="H1086" s="22"/>
    </row>
    <row r="1087" spans="1:8" ht="14.25" customHeight="1">
      <c r="A1087" s="21"/>
      <c r="B1087" s="22"/>
      <c r="C1087" s="23"/>
      <c r="D1087" s="23"/>
      <c r="E1087" s="24"/>
      <c r="F1087" s="24"/>
      <c r="G1087" s="24"/>
      <c r="H1087" s="22"/>
    </row>
    <row r="1088" spans="1:8" ht="14.25" customHeight="1">
      <c r="A1088" s="21"/>
      <c r="B1088" s="22"/>
      <c r="C1088" s="23"/>
      <c r="D1088" s="23"/>
      <c r="E1088" s="24"/>
      <c r="F1088" s="24"/>
      <c r="G1088" s="24"/>
      <c r="H1088" s="22"/>
    </row>
    <row r="1089" spans="1:8" ht="14.25" customHeight="1">
      <c r="A1089" s="21"/>
      <c r="B1089" s="22"/>
      <c r="C1089" s="23"/>
      <c r="D1089" s="23"/>
      <c r="E1089" s="24"/>
      <c r="F1089" s="24"/>
      <c r="G1089" s="24"/>
      <c r="H1089" s="22"/>
    </row>
    <row r="1090" spans="1:8" ht="14.25" customHeight="1">
      <c r="A1090" s="21"/>
      <c r="B1090" s="22"/>
      <c r="C1090" s="23"/>
      <c r="D1090" s="23"/>
      <c r="E1090" s="24"/>
      <c r="F1090" s="24"/>
      <c r="G1090" s="24"/>
      <c r="H1090" s="22"/>
    </row>
    <row r="1091" spans="1:8" ht="14.25" customHeight="1">
      <c r="A1091" s="21"/>
      <c r="B1091" s="22"/>
      <c r="C1091" s="23"/>
      <c r="D1091" s="23"/>
      <c r="E1091" s="24"/>
      <c r="F1091" s="24"/>
      <c r="G1091" s="24"/>
      <c r="H1091" s="22"/>
    </row>
    <row r="1092" spans="1:8" ht="14.25" customHeight="1">
      <c r="A1092" s="21"/>
      <c r="B1092" s="22"/>
      <c r="C1092" s="23"/>
      <c r="D1092" s="23"/>
      <c r="E1092" s="24"/>
      <c r="F1092" s="24"/>
      <c r="G1092" s="24"/>
      <c r="H1092" s="22"/>
    </row>
    <row r="1093" spans="1:8" ht="14.25" customHeight="1">
      <c r="A1093" s="21"/>
      <c r="B1093" s="22"/>
      <c r="C1093" s="23"/>
      <c r="D1093" s="23"/>
      <c r="E1093" s="24"/>
      <c r="F1093" s="24"/>
      <c r="G1093" s="24"/>
      <c r="H1093" s="22"/>
    </row>
    <row r="1094" spans="1:8" ht="14.25" customHeight="1">
      <c r="A1094" s="21"/>
      <c r="B1094" s="22"/>
      <c r="C1094" s="23"/>
      <c r="D1094" s="23"/>
      <c r="E1094" s="24"/>
      <c r="F1094" s="24"/>
      <c r="G1094" s="24"/>
      <c r="H1094" s="22"/>
    </row>
    <row r="1095" spans="1:8" ht="14.25" customHeight="1">
      <c r="A1095" s="21"/>
      <c r="B1095" s="22"/>
      <c r="C1095" s="23"/>
      <c r="D1095" s="23"/>
      <c r="E1095" s="24"/>
      <c r="F1095" s="24"/>
      <c r="G1095" s="24"/>
      <c r="H1095" s="22"/>
    </row>
    <row r="1096" spans="1:8" ht="14.25" customHeight="1">
      <c r="A1096" s="21"/>
      <c r="B1096" s="22"/>
      <c r="C1096" s="23"/>
      <c r="D1096" s="23"/>
      <c r="E1096" s="24"/>
      <c r="F1096" s="24"/>
      <c r="G1096" s="24"/>
      <c r="H1096" s="22"/>
    </row>
    <row r="1097" spans="1:8" ht="14.25" customHeight="1">
      <c r="A1097" s="21"/>
      <c r="B1097" s="22"/>
      <c r="C1097" s="23"/>
      <c r="D1097" s="23"/>
      <c r="E1097" s="24"/>
      <c r="F1097" s="24"/>
      <c r="G1097" s="24"/>
      <c r="H1097" s="22"/>
    </row>
    <row r="1098" spans="1:8" ht="14.25" customHeight="1">
      <c r="A1098" s="21"/>
      <c r="B1098" s="22"/>
      <c r="C1098" s="23"/>
      <c r="D1098" s="23"/>
      <c r="E1098" s="24"/>
      <c r="F1098" s="24"/>
      <c r="G1098" s="24"/>
      <c r="H1098" s="22"/>
    </row>
    <row r="1099" spans="1:8" ht="14.25" customHeight="1">
      <c r="A1099" s="21"/>
      <c r="B1099" s="22"/>
      <c r="C1099" s="23"/>
      <c r="D1099" s="23"/>
      <c r="E1099" s="24"/>
      <c r="F1099" s="24"/>
      <c r="G1099" s="24"/>
      <c r="H1099" s="22"/>
    </row>
    <row r="1100" spans="1:8" ht="14.25" customHeight="1">
      <c r="A1100" s="21"/>
      <c r="B1100" s="22"/>
      <c r="C1100" s="23"/>
      <c r="D1100" s="23"/>
      <c r="E1100" s="24"/>
      <c r="F1100" s="24"/>
      <c r="G1100" s="24"/>
      <c r="H1100" s="22"/>
    </row>
    <row r="1101" spans="1:8" ht="14.25" customHeight="1">
      <c r="A1101" s="21"/>
      <c r="B1101" s="22"/>
      <c r="C1101" s="23"/>
      <c r="D1101" s="23"/>
      <c r="E1101" s="24"/>
      <c r="F1101" s="24"/>
      <c r="G1101" s="24"/>
      <c r="H1101" s="22"/>
    </row>
    <row r="1102" spans="1:8" ht="14.25" customHeight="1">
      <c r="A1102" s="21"/>
      <c r="B1102" s="22"/>
      <c r="C1102" s="23"/>
      <c r="D1102" s="23"/>
      <c r="E1102" s="24"/>
      <c r="F1102" s="24"/>
      <c r="G1102" s="24"/>
      <c r="H1102" s="22"/>
    </row>
    <row r="1103" spans="1:8" ht="14.25" customHeight="1">
      <c r="A1103" s="21"/>
      <c r="B1103" s="22"/>
      <c r="C1103" s="23"/>
      <c r="D1103" s="23"/>
      <c r="E1103" s="24"/>
      <c r="F1103" s="24"/>
      <c r="G1103" s="24"/>
      <c r="H1103" s="22"/>
    </row>
    <row r="1104" spans="1:8" ht="14.25" customHeight="1">
      <c r="A1104" s="21"/>
      <c r="B1104" s="22"/>
      <c r="C1104" s="23"/>
      <c r="D1104" s="23"/>
      <c r="E1104" s="24"/>
      <c r="F1104" s="24"/>
      <c r="G1104" s="24"/>
      <c r="H1104" s="22"/>
    </row>
    <row r="1105" spans="1:8" ht="14.25" customHeight="1">
      <c r="A1105" s="21"/>
      <c r="B1105" s="22"/>
      <c r="C1105" s="23"/>
      <c r="D1105" s="23"/>
      <c r="E1105" s="24"/>
      <c r="F1105" s="24"/>
      <c r="G1105" s="24"/>
      <c r="H1105" s="22"/>
    </row>
    <row r="1106" spans="1:8" ht="14.25" customHeight="1">
      <c r="A1106" s="21"/>
      <c r="B1106" s="22"/>
      <c r="C1106" s="23"/>
      <c r="D1106" s="23"/>
      <c r="E1106" s="24"/>
      <c r="F1106" s="24"/>
      <c r="G1106" s="24"/>
      <c r="H1106" s="22"/>
    </row>
    <row r="1107" spans="1:8" ht="14.25" customHeight="1">
      <c r="A1107" s="21"/>
      <c r="B1107" s="22"/>
      <c r="C1107" s="23"/>
      <c r="D1107" s="23"/>
      <c r="E1107" s="24"/>
      <c r="F1107" s="24"/>
      <c r="G1107" s="24"/>
      <c r="H1107" s="22"/>
    </row>
    <row r="1108" spans="1:8" ht="14.25" customHeight="1">
      <c r="A1108" s="21"/>
      <c r="B1108" s="22"/>
      <c r="C1108" s="23"/>
      <c r="D1108" s="23"/>
      <c r="E1108" s="24"/>
      <c r="F1108" s="24"/>
      <c r="G1108" s="24"/>
      <c r="H1108" s="22"/>
    </row>
    <row r="1109" spans="1:8" ht="14.25" customHeight="1">
      <c r="A1109" s="21"/>
      <c r="B1109" s="22"/>
      <c r="C1109" s="23"/>
      <c r="D1109" s="23"/>
      <c r="E1109" s="24"/>
      <c r="F1109" s="24"/>
      <c r="G1109" s="24"/>
      <c r="H1109" s="22"/>
    </row>
    <row r="1110" spans="1:8" ht="14.25" customHeight="1">
      <c r="A1110" s="21"/>
      <c r="B1110" s="22"/>
      <c r="C1110" s="23"/>
      <c r="D1110" s="23"/>
      <c r="E1110" s="24"/>
      <c r="F1110" s="24"/>
      <c r="G1110" s="24"/>
      <c r="H1110" s="22"/>
    </row>
    <row r="1111" spans="1:8" ht="14.25" customHeight="1">
      <c r="A1111" s="21"/>
      <c r="B1111" s="22"/>
      <c r="C1111" s="23"/>
      <c r="D1111" s="23"/>
      <c r="E1111" s="24"/>
      <c r="F1111" s="24"/>
      <c r="G1111" s="24"/>
      <c r="H1111" s="22"/>
    </row>
    <row r="1112" spans="1:8" ht="14.25" customHeight="1">
      <c r="A1112" s="21"/>
      <c r="B1112" s="22"/>
      <c r="C1112" s="23"/>
      <c r="D1112" s="23"/>
      <c r="E1112" s="24"/>
      <c r="F1112" s="24"/>
      <c r="G1112" s="24"/>
      <c r="H1112" s="22"/>
    </row>
    <row r="1113" spans="1:8" ht="14.25" customHeight="1">
      <c r="A1113" s="21"/>
      <c r="B1113" s="22"/>
      <c r="C1113" s="23"/>
      <c r="D1113" s="23"/>
      <c r="E1113" s="24"/>
      <c r="F1113" s="24"/>
      <c r="G1113" s="24"/>
      <c r="H1113" s="22"/>
    </row>
    <row r="1114" spans="1:8" ht="14.25" customHeight="1">
      <c r="A1114" s="21"/>
      <c r="B1114" s="22"/>
      <c r="C1114" s="23"/>
      <c r="D1114" s="23"/>
      <c r="E1114" s="24"/>
      <c r="F1114" s="24"/>
      <c r="G1114" s="24"/>
      <c r="H1114" s="22"/>
    </row>
    <row r="1115" spans="1:8" ht="14.25" customHeight="1">
      <c r="A1115" s="21"/>
      <c r="B1115" s="22"/>
      <c r="C1115" s="23"/>
      <c r="D1115" s="23"/>
      <c r="E1115" s="24"/>
      <c r="F1115" s="24"/>
      <c r="G1115" s="24"/>
      <c r="H1115" s="22"/>
    </row>
    <row r="1116" spans="1:8" ht="14.25" customHeight="1">
      <c r="A1116" s="21"/>
      <c r="B1116" s="22"/>
      <c r="C1116" s="23"/>
      <c r="D1116" s="23"/>
      <c r="E1116" s="24"/>
      <c r="F1116" s="24"/>
      <c r="G1116" s="24"/>
      <c r="H1116" s="22"/>
    </row>
    <row r="1117" spans="1:8" ht="14.25" customHeight="1">
      <c r="A1117" s="21"/>
      <c r="B1117" s="22"/>
      <c r="C1117" s="23"/>
      <c r="D1117" s="23"/>
      <c r="E1117" s="24"/>
      <c r="F1117" s="24"/>
      <c r="G1117" s="24"/>
      <c r="H1117" s="22"/>
    </row>
    <row r="1118" spans="1:8" ht="14.25" customHeight="1">
      <c r="A1118" s="21"/>
      <c r="B1118" s="22"/>
      <c r="C1118" s="23"/>
      <c r="D1118" s="23"/>
      <c r="E1118" s="24"/>
      <c r="F1118" s="24"/>
      <c r="G1118" s="24"/>
      <c r="H1118" s="22"/>
    </row>
    <row r="1119" spans="1:8" ht="14.25" customHeight="1">
      <c r="A1119" s="21"/>
      <c r="B1119" s="22"/>
      <c r="C1119" s="23"/>
      <c r="D1119" s="23"/>
      <c r="E1119" s="24"/>
      <c r="F1119" s="24"/>
      <c r="G1119" s="24"/>
      <c r="H1119" s="22"/>
    </row>
    <row r="1120" spans="1:8" ht="14.25" customHeight="1">
      <c r="A1120" s="21"/>
      <c r="B1120" s="22"/>
      <c r="C1120" s="23"/>
      <c r="D1120" s="23"/>
      <c r="E1120" s="24"/>
      <c r="F1120" s="24"/>
      <c r="G1120" s="24"/>
      <c r="H1120" s="22"/>
    </row>
    <row r="1121" spans="1:8" ht="14.25" customHeight="1">
      <c r="A1121" s="21"/>
      <c r="B1121" s="22"/>
      <c r="C1121" s="23"/>
      <c r="D1121" s="23"/>
      <c r="E1121" s="24"/>
      <c r="F1121" s="24"/>
      <c r="G1121" s="24"/>
      <c r="H1121" s="22"/>
    </row>
    <row r="1122" spans="1:8" ht="14.25" customHeight="1">
      <c r="A1122" s="21"/>
      <c r="B1122" s="22"/>
      <c r="C1122" s="23"/>
      <c r="D1122" s="23"/>
      <c r="E1122" s="24"/>
      <c r="F1122" s="24"/>
      <c r="G1122" s="24"/>
      <c r="H1122" s="22"/>
    </row>
    <row r="1123" spans="1:8" ht="14.25" customHeight="1">
      <c r="A1123" s="21"/>
      <c r="B1123" s="22"/>
      <c r="C1123" s="23"/>
      <c r="D1123" s="23"/>
      <c r="E1123" s="24"/>
      <c r="F1123" s="24"/>
      <c r="G1123" s="24"/>
      <c r="H1123" s="22"/>
    </row>
    <row r="1124" spans="1:8" ht="14.25" customHeight="1">
      <c r="A1124" s="21"/>
      <c r="B1124" s="22"/>
      <c r="C1124" s="23"/>
      <c r="D1124" s="23"/>
      <c r="E1124" s="24"/>
      <c r="F1124" s="24"/>
      <c r="G1124" s="24"/>
      <c r="H1124" s="22"/>
    </row>
    <row r="1125" spans="1:8" ht="14.25" customHeight="1">
      <c r="A1125" s="21"/>
      <c r="B1125" s="22"/>
      <c r="C1125" s="23"/>
      <c r="D1125" s="23"/>
      <c r="E1125" s="24"/>
      <c r="F1125" s="24"/>
      <c r="G1125" s="24"/>
      <c r="H1125" s="22"/>
    </row>
    <row r="1126" spans="1:8" ht="14.25" customHeight="1">
      <c r="A1126" s="21"/>
      <c r="B1126" s="22"/>
      <c r="C1126" s="23"/>
      <c r="D1126" s="23"/>
      <c r="E1126" s="24"/>
      <c r="F1126" s="24"/>
      <c r="G1126" s="24"/>
      <c r="H1126" s="22"/>
    </row>
    <row r="1127" spans="1:8" ht="14.25" customHeight="1">
      <c r="A1127" s="21"/>
      <c r="B1127" s="22"/>
      <c r="C1127" s="23"/>
      <c r="D1127" s="23"/>
      <c r="E1127" s="24"/>
      <c r="F1127" s="24"/>
      <c r="G1127" s="24"/>
      <c r="H1127" s="22"/>
    </row>
    <row r="1128" spans="1:8" ht="14.25" customHeight="1">
      <c r="A1128" s="21"/>
      <c r="B1128" s="22"/>
      <c r="C1128" s="23"/>
      <c r="D1128" s="23"/>
      <c r="E1128" s="24"/>
      <c r="F1128" s="24"/>
      <c r="G1128" s="24"/>
      <c r="H1128" s="22"/>
    </row>
    <row r="1129" spans="1:8" ht="14.25" customHeight="1">
      <c r="A1129" s="21"/>
      <c r="B1129" s="22"/>
      <c r="C1129" s="23"/>
      <c r="D1129" s="23"/>
      <c r="E1129" s="24"/>
      <c r="F1129" s="24"/>
      <c r="G1129" s="24"/>
      <c r="H1129" s="22"/>
    </row>
    <row r="1130" spans="1:8" ht="14.25" customHeight="1">
      <c r="A1130" s="21"/>
      <c r="B1130" s="22"/>
      <c r="C1130" s="23"/>
      <c r="D1130" s="23"/>
      <c r="E1130" s="24"/>
      <c r="F1130" s="24"/>
      <c r="G1130" s="24"/>
      <c r="H1130" s="22"/>
    </row>
    <row r="1131" spans="1:8" ht="14.25" customHeight="1">
      <c r="A1131" s="21"/>
      <c r="B1131" s="22"/>
      <c r="C1131" s="23"/>
      <c r="D1131" s="23"/>
      <c r="E1131" s="24"/>
      <c r="F1131" s="24"/>
      <c r="G1131" s="24"/>
      <c r="H1131" s="22"/>
    </row>
    <row r="1132" spans="1:8" ht="14.25" customHeight="1">
      <c r="A1132" s="21"/>
      <c r="B1132" s="22"/>
      <c r="C1132" s="23"/>
      <c r="D1132" s="23"/>
      <c r="E1132" s="24"/>
      <c r="F1132" s="24"/>
      <c r="G1132" s="24"/>
      <c r="H1132" s="22"/>
    </row>
    <row r="1133" spans="1:8" ht="14.25" customHeight="1">
      <c r="A1133" s="21"/>
      <c r="B1133" s="22"/>
      <c r="C1133" s="23"/>
      <c r="D1133" s="23"/>
      <c r="E1133" s="24"/>
      <c r="F1133" s="24"/>
      <c r="G1133" s="24"/>
      <c r="H1133" s="22"/>
    </row>
    <row r="1134" spans="1:8" ht="14.25" customHeight="1">
      <c r="A1134" s="21"/>
      <c r="B1134" s="22"/>
      <c r="C1134" s="23"/>
      <c r="D1134" s="23"/>
      <c r="E1134" s="24"/>
      <c r="F1134" s="24"/>
      <c r="G1134" s="24"/>
      <c r="H1134" s="22"/>
    </row>
    <row r="1135" spans="1:8" ht="14.25" customHeight="1">
      <c r="A1135" s="21"/>
      <c r="B1135" s="22"/>
      <c r="C1135" s="23"/>
      <c r="D1135" s="23"/>
      <c r="E1135" s="24"/>
      <c r="F1135" s="24"/>
      <c r="G1135" s="24"/>
      <c r="H1135" s="22"/>
    </row>
    <row r="1136" spans="1:8" ht="14.25" customHeight="1">
      <c r="A1136" s="21"/>
      <c r="B1136" s="22"/>
      <c r="C1136" s="23"/>
      <c r="D1136" s="23"/>
      <c r="E1136" s="24"/>
      <c r="F1136" s="24"/>
      <c r="G1136" s="24"/>
      <c r="H1136" s="22"/>
    </row>
    <row r="1137" spans="1:8" ht="14.25" customHeight="1">
      <c r="A1137" s="21"/>
      <c r="B1137" s="22"/>
      <c r="C1137" s="23"/>
      <c r="D1137" s="23"/>
      <c r="E1137" s="24"/>
      <c r="F1137" s="24"/>
      <c r="G1137" s="24"/>
      <c r="H1137" s="22"/>
    </row>
    <row r="1138" spans="1:8" ht="14.25" customHeight="1">
      <c r="A1138" s="21"/>
      <c r="B1138" s="22"/>
      <c r="C1138" s="23"/>
      <c r="D1138" s="23"/>
      <c r="E1138" s="24"/>
      <c r="F1138" s="24"/>
      <c r="G1138" s="24"/>
      <c r="H1138" s="22"/>
    </row>
    <row r="1139" spans="1:8" ht="14.25" customHeight="1">
      <c r="A1139" s="21"/>
      <c r="B1139" s="22"/>
      <c r="C1139" s="23"/>
      <c r="D1139" s="23"/>
      <c r="E1139" s="24"/>
      <c r="F1139" s="24"/>
      <c r="G1139" s="24"/>
      <c r="H1139" s="22"/>
    </row>
    <row r="1140" spans="1:8" ht="14.25" customHeight="1">
      <c r="A1140" s="21"/>
      <c r="B1140" s="22"/>
      <c r="C1140" s="23"/>
      <c r="D1140" s="23"/>
      <c r="E1140" s="24"/>
      <c r="F1140" s="24"/>
      <c r="G1140" s="24"/>
      <c r="H1140" s="22"/>
    </row>
    <row r="1141" spans="1:8" ht="14.25" customHeight="1">
      <c r="A1141" s="21"/>
      <c r="B1141" s="22"/>
      <c r="C1141" s="23"/>
      <c r="D1141" s="23"/>
      <c r="E1141" s="24"/>
      <c r="F1141" s="24"/>
      <c r="G1141" s="24"/>
      <c r="H1141" s="22"/>
    </row>
    <row r="1142" spans="1:8" ht="14.25" customHeight="1">
      <c r="A1142" s="21"/>
      <c r="B1142" s="22"/>
      <c r="C1142" s="23"/>
      <c r="D1142" s="23"/>
      <c r="E1142" s="24"/>
      <c r="F1142" s="24"/>
      <c r="G1142" s="24"/>
      <c r="H1142" s="22"/>
    </row>
    <row r="1143" spans="1:8" ht="14.25" customHeight="1">
      <c r="A1143" s="21"/>
      <c r="B1143" s="22"/>
      <c r="C1143" s="23"/>
      <c r="D1143" s="23"/>
      <c r="E1143" s="24"/>
      <c r="F1143" s="24"/>
      <c r="G1143" s="24"/>
      <c r="H1143" s="22"/>
    </row>
    <row r="1144" spans="1:8" ht="14.25" customHeight="1">
      <c r="A1144" s="21"/>
      <c r="B1144" s="22"/>
      <c r="C1144" s="23"/>
      <c r="D1144" s="23"/>
      <c r="E1144" s="24"/>
      <c r="F1144" s="24"/>
      <c r="G1144" s="24"/>
      <c r="H1144" s="22"/>
    </row>
    <row r="1145" spans="1:8" ht="14.25" customHeight="1">
      <c r="A1145" s="21"/>
      <c r="B1145" s="22"/>
      <c r="C1145" s="23"/>
      <c r="D1145" s="23"/>
      <c r="E1145" s="24"/>
      <c r="F1145" s="24"/>
      <c r="G1145" s="24"/>
      <c r="H1145" s="22"/>
    </row>
    <row r="1146" spans="1:8" ht="14.25" customHeight="1">
      <c r="A1146" s="21"/>
      <c r="B1146" s="22"/>
      <c r="C1146" s="23"/>
      <c r="D1146" s="23"/>
      <c r="E1146" s="24"/>
      <c r="F1146" s="24"/>
      <c r="G1146" s="24"/>
      <c r="H1146" s="22"/>
    </row>
    <row r="1147" spans="1:8" ht="14.25" customHeight="1">
      <c r="A1147" s="21"/>
      <c r="B1147" s="22"/>
      <c r="C1147" s="23"/>
      <c r="D1147" s="23"/>
      <c r="E1147" s="24"/>
      <c r="F1147" s="24"/>
      <c r="G1147" s="24"/>
      <c r="H1147" s="22"/>
    </row>
    <row r="1148" spans="1:8" ht="14.25" customHeight="1">
      <c r="A1148" s="21"/>
      <c r="B1148" s="22"/>
      <c r="C1148" s="23"/>
      <c r="D1148" s="23"/>
      <c r="E1148" s="24"/>
      <c r="F1148" s="24"/>
      <c r="G1148" s="24"/>
      <c r="H1148" s="22"/>
    </row>
    <row r="1149" spans="1:8" ht="14.25" customHeight="1">
      <c r="A1149" s="21"/>
      <c r="B1149" s="22"/>
      <c r="C1149" s="23"/>
      <c r="D1149" s="23"/>
      <c r="E1149" s="24"/>
      <c r="F1149" s="24"/>
      <c r="G1149" s="24"/>
      <c r="H1149" s="22"/>
    </row>
    <row r="1150" spans="1:8" ht="14.25" customHeight="1">
      <c r="A1150" s="21"/>
      <c r="B1150" s="22"/>
      <c r="C1150" s="23"/>
      <c r="D1150" s="23"/>
      <c r="E1150" s="24"/>
      <c r="F1150" s="24"/>
      <c r="G1150" s="24"/>
      <c r="H1150" s="22"/>
    </row>
    <row r="1151" spans="1:8" ht="14.25" customHeight="1">
      <c r="A1151" s="21"/>
      <c r="B1151" s="22"/>
      <c r="C1151" s="23"/>
      <c r="D1151" s="23"/>
      <c r="E1151" s="24"/>
      <c r="F1151" s="24"/>
      <c r="G1151" s="24"/>
      <c r="H1151" s="22"/>
    </row>
    <row r="1152" spans="1:8" ht="14.25" customHeight="1">
      <c r="A1152" s="21"/>
      <c r="B1152" s="22"/>
      <c r="C1152" s="23"/>
      <c r="D1152" s="23"/>
      <c r="E1152" s="24"/>
      <c r="F1152" s="24"/>
      <c r="G1152" s="24"/>
      <c r="H1152" s="22"/>
    </row>
    <row r="1153" spans="1:8" ht="14.25" customHeight="1">
      <c r="A1153" s="21"/>
      <c r="B1153" s="22"/>
      <c r="C1153" s="23"/>
      <c r="D1153" s="23"/>
      <c r="E1153" s="24"/>
      <c r="F1153" s="24"/>
      <c r="G1153" s="24"/>
      <c r="H1153" s="22"/>
    </row>
    <row r="1154" spans="1:8" ht="14.25" customHeight="1">
      <c r="A1154" s="21"/>
      <c r="B1154" s="22"/>
      <c r="C1154" s="23"/>
      <c r="D1154" s="23"/>
      <c r="E1154" s="24"/>
      <c r="F1154" s="24"/>
      <c r="G1154" s="24"/>
      <c r="H1154" s="22"/>
    </row>
    <row r="1155" spans="1:8" ht="14.25" customHeight="1">
      <c r="A1155" s="21"/>
      <c r="B1155" s="22"/>
      <c r="C1155" s="23"/>
      <c r="D1155" s="23"/>
      <c r="E1155" s="24"/>
      <c r="F1155" s="24"/>
      <c r="G1155" s="24"/>
      <c r="H1155" s="22"/>
    </row>
    <row r="1156" spans="1:8" ht="14.25" customHeight="1">
      <c r="A1156" s="21"/>
      <c r="B1156" s="22"/>
      <c r="C1156" s="23"/>
      <c r="D1156" s="23"/>
      <c r="E1156" s="24"/>
      <c r="F1156" s="24"/>
      <c r="G1156" s="24"/>
      <c r="H1156" s="22"/>
    </row>
    <row r="1157" spans="1:8" ht="14.25" customHeight="1">
      <c r="A1157" s="21"/>
      <c r="B1157" s="22"/>
      <c r="C1157" s="23"/>
      <c r="D1157" s="23"/>
      <c r="E1157" s="24"/>
      <c r="F1157" s="24"/>
      <c r="G1157" s="24"/>
      <c r="H1157" s="22"/>
    </row>
    <row r="1158" spans="1:8" ht="14.25" customHeight="1">
      <c r="A1158" s="21"/>
      <c r="B1158" s="22"/>
      <c r="C1158" s="23"/>
      <c r="D1158" s="23"/>
      <c r="E1158" s="24"/>
      <c r="F1158" s="24"/>
      <c r="G1158" s="24"/>
      <c r="H1158" s="22"/>
    </row>
    <row r="1159" spans="1:8" ht="14.25" customHeight="1">
      <c r="A1159" s="21"/>
      <c r="B1159" s="22"/>
      <c r="C1159" s="23"/>
      <c r="D1159" s="23"/>
      <c r="E1159" s="24"/>
      <c r="F1159" s="24"/>
      <c r="G1159" s="24"/>
      <c r="H1159" s="22"/>
    </row>
    <row r="1160" spans="1:8" ht="14.25" customHeight="1">
      <c r="A1160" s="21"/>
      <c r="B1160" s="22"/>
      <c r="C1160" s="23"/>
      <c r="D1160" s="23"/>
      <c r="E1160" s="24"/>
      <c r="F1160" s="24"/>
      <c r="G1160" s="24"/>
      <c r="H1160" s="22"/>
    </row>
    <row r="1161" spans="1:8" ht="14.25" customHeight="1">
      <c r="A1161" s="21"/>
      <c r="B1161" s="22"/>
      <c r="C1161" s="23"/>
      <c r="D1161" s="23"/>
      <c r="E1161" s="24"/>
      <c r="F1161" s="24"/>
      <c r="G1161" s="24"/>
      <c r="H1161" s="22"/>
    </row>
    <row r="1162" spans="1:8" ht="14.25" customHeight="1">
      <c r="A1162" s="21"/>
      <c r="B1162" s="22"/>
      <c r="C1162" s="23"/>
      <c r="D1162" s="23"/>
      <c r="E1162" s="24"/>
      <c r="F1162" s="24"/>
      <c r="G1162" s="24"/>
      <c r="H1162" s="22"/>
    </row>
    <row r="1163" spans="1:8" ht="14.25" customHeight="1">
      <c r="A1163" s="21"/>
      <c r="B1163" s="22"/>
      <c r="C1163" s="23"/>
      <c r="D1163" s="23"/>
      <c r="E1163" s="24"/>
      <c r="F1163" s="24"/>
      <c r="G1163" s="24"/>
      <c r="H1163" s="22"/>
    </row>
    <row r="1164" spans="1:8" ht="14.25" customHeight="1">
      <c r="A1164" s="21"/>
      <c r="B1164" s="22"/>
      <c r="C1164" s="23"/>
      <c r="D1164" s="23"/>
      <c r="E1164" s="24"/>
      <c r="F1164" s="24"/>
      <c r="G1164" s="24"/>
      <c r="H1164" s="22"/>
    </row>
    <row r="1165" spans="1:8" ht="14.25" customHeight="1">
      <c r="A1165" s="21"/>
      <c r="B1165" s="22"/>
      <c r="C1165" s="23"/>
      <c r="D1165" s="23"/>
      <c r="E1165" s="24"/>
      <c r="F1165" s="24"/>
      <c r="G1165" s="24"/>
      <c r="H1165" s="22"/>
    </row>
    <row r="1166" spans="1:8" ht="14.25" customHeight="1">
      <c r="A1166" s="21"/>
      <c r="B1166" s="22"/>
      <c r="C1166" s="23"/>
      <c r="D1166" s="23"/>
      <c r="E1166" s="24"/>
      <c r="F1166" s="24"/>
      <c r="G1166" s="24"/>
      <c r="H1166" s="22"/>
    </row>
    <row r="1167" spans="1:8" ht="14.25" customHeight="1">
      <c r="A1167" s="21"/>
      <c r="B1167" s="22"/>
      <c r="C1167" s="23"/>
      <c r="D1167" s="23"/>
      <c r="E1167" s="24"/>
      <c r="F1167" s="24"/>
      <c r="G1167" s="24"/>
      <c r="H1167" s="22"/>
    </row>
    <row r="1168" spans="1:8" ht="14.25" customHeight="1">
      <c r="A1168" s="21"/>
      <c r="B1168" s="22"/>
      <c r="C1168" s="23"/>
      <c r="D1168" s="23"/>
      <c r="E1168" s="24"/>
      <c r="F1168" s="24"/>
      <c r="G1168" s="24"/>
      <c r="H1168" s="22"/>
    </row>
    <row r="1169" spans="1:8" ht="14.25" customHeight="1">
      <c r="A1169" s="21"/>
      <c r="B1169" s="22"/>
      <c r="C1169" s="23"/>
      <c r="D1169" s="23"/>
      <c r="E1169" s="24"/>
      <c r="F1169" s="24"/>
      <c r="G1169" s="24"/>
      <c r="H1169" s="22"/>
    </row>
    <row r="1170" spans="1:8" ht="14.25" customHeight="1">
      <c r="A1170" s="21"/>
      <c r="B1170" s="22"/>
      <c r="C1170" s="23"/>
      <c r="D1170" s="23"/>
      <c r="E1170" s="24"/>
      <c r="F1170" s="24"/>
      <c r="G1170" s="24"/>
      <c r="H1170" s="22"/>
    </row>
    <row r="1171" spans="1:8" ht="14.25" customHeight="1">
      <c r="A1171" s="21"/>
      <c r="B1171" s="22"/>
      <c r="C1171" s="23"/>
      <c r="D1171" s="23"/>
      <c r="E1171" s="24"/>
      <c r="F1171" s="24"/>
      <c r="G1171" s="24"/>
      <c r="H1171" s="22"/>
    </row>
    <row r="1172" spans="1:8" ht="14.25" customHeight="1">
      <c r="A1172" s="21"/>
      <c r="B1172" s="22"/>
      <c r="C1172" s="23"/>
      <c r="D1172" s="23"/>
      <c r="E1172" s="24"/>
      <c r="F1172" s="24"/>
      <c r="G1172" s="24"/>
      <c r="H1172" s="22"/>
    </row>
    <row r="1173" spans="1:8" ht="14.25" customHeight="1">
      <c r="A1173" s="21"/>
      <c r="B1173" s="22"/>
      <c r="C1173" s="23"/>
      <c r="D1173" s="23"/>
      <c r="E1173" s="24"/>
      <c r="F1173" s="24"/>
      <c r="G1173" s="24"/>
      <c r="H1173" s="22"/>
    </row>
    <row r="1174" spans="1:8" ht="14.25" customHeight="1">
      <c r="A1174" s="21"/>
      <c r="B1174" s="22"/>
      <c r="C1174" s="23"/>
      <c r="D1174" s="23"/>
      <c r="E1174" s="24"/>
      <c r="F1174" s="24"/>
      <c r="G1174" s="24"/>
      <c r="H1174" s="22"/>
    </row>
    <row r="1175" spans="1:8" ht="14.25" customHeight="1">
      <c r="A1175" s="21"/>
      <c r="B1175" s="22"/>
      <c r="C1175" s="23"/>
      <c r="D1175" s="23"/>
      <c r="E1175" s="24"/>
      <c r="F1175" s="24"/>
      <c r="G1175" s="24"/>
      <c r="H1175" s="22"/>
    </row>
    <row r="1176" spans="1:8" ht="14.25" customHeight="1">
      <c r="A1176" s="21"/>
      <c r="B1176" s="22"/>
      <c r="C1176" s="23"/>
      <c r="D1176" s="23"/>
      <c r="E1176" s="24"/>
      <c r="F1176" s="24"/>
      <c r="G1176" s="24"/>
      <c r="H1176" s="22"/>
    </row>
    <row r="1177" spans="1:8" ht="14.25" customHeight="1">
      <c r="A1177" s="21"/>
      <c r="B1177" s="22"/>
      <c r="C1177" s="23"/>
      <c r="D1177" s="23"/>
      <c r="E1177" s="24"/>
      <c r="F1177" s="24"/>
      <c r="G1177" s="24"/>
      <c r="H1177" s="22"/>
    </row>
    <row r="1178" spans="1:8" ht="14.25" customHeight="1">
      <c r="A1178" s="21"/>
      <c r="B1178" s="22"/>
      <c r="C1178" s="23"/>
      <c r="D1178" s="23"/>
      <c r="E1178" s="24"/>
      <c r="F1178" s="24"/>
      <c r="G1178" s="24"/>
      <c r="H1178" s="22"/>
    </row>
    <row r="1179" spans="1:8" ht="14.25" customHeight="1">
      <c r="A1179" s="21"/>
      <c r="B1179" s="22"/>
      <c r="C1179" s="23"/>
      <c r="D1179" s="23"/>
      <c r="E1179" s="24"/>
      <c r="F1179" s="24"/>
      <c r="G1179" s="24"/>
      <c r="H1179" s="22"/>
    </row>
    <row r="1180" spans="1:8" ht="14.25" customHeight="1">
      <c r="A1180" s="21"/>
      <c r="B1180" s="22"/>
      <c r="C1180" s="23"/>
      <c r="D1180" s="23"/>
      <c r="E1180" s="24"/>
      <c r="F1180" s="24"/>
      <c r="G1180" s="24"/>
      <c r="H1180" s="22"/>
    </row>
    <row r="1181" spans="1:8" ht="14.25" customHeight="1">
      <c r="A1181" s="21"/>
      <c r="B1181" s="22"/>
      <c r="C1181" s="23"/>
      <c r="D1181" s="23"/>
      <c r="E1181" s="24"/>
      <c r="F1181" s="24"/>
      <c r="G1181" s="24"/>
      <c r="H1181" s="22"/>
    </row>
    <row r="1182" spans="1:8" ht="14.25" customHeight="1">
      <c r="A1182" s="21"/>
      <c r="B1182" s="22"/>
      <c r="C1182" s="23"/>
      <c r="D1182" s="23"/>
      <c r="E1182" s="24"/>
      <c r="F1182" s="24"/>
      <c r="G1182" s="24"/>
      <c r="H1182" s="22"/>
    </row>
    <row r="1183" spans="1:8" ht="14.25" customHeight="1">
      <c r="A1183" s="21"/>
      <c r="B1183" s="22"/>
      <c r="C1183" s="23"/>
      <c r="D1183" s="23"/>
      <c r="E1183" s="24"/>
      <c r="F1183" s="24"/>
      <c r="G1183" s="24"/>
      <c r="H1183" s="22"/>
    </row>
    <row r="1184" spans="1:8" ht="14.25" customHeight="1">
      <c r="A1184" s="21"/>
      <c r="B1184" s="22"/>
      <c r="C1184" s="23"/>
      <c r="D1184" s="23"/>
      <c r="E1184" s="24"/>
      <c r="F1184" s="24"/>
      <c r="G1184" s="24"/>
      <c r="H1184" s="22"/>
    </row>
    <row r="1185" spans="1:8" ht="14.25" customHeight="1">
      <c r="A1185" s="21"/>
      <c r="B1185" s="22"/>
      <c r="C1185" s="23"/>
      <c r="D1185" s="23"/>
      <c r="E1185" s="24"/>
      <c r="F1185" s="24"/>
      <c r="G1185" s="24"/>
      <c r="H1185" s="22"/>
    </row>
    <row r="1186" spans="1:8" ht="14.25" customHeight="1">
      <c r="A1186" s="21"/>
      <c r="B1186" s="22"/>
      <c r="C1186" s="23"/>
      <c r="D1186" s="23"/>
      <c r="E1186" s="24"/>
      <c r="F1186" s="24"/>
      <c r="G1186" s="24"/>
      <c r="H1186" s="22"/>
    </row>
    <row r="1187" spans="1:8" ht="14.25" customHeight="1">
      <c r="A1187" s="21"/>
      <c r="B1187" s="22"/>
      <c r="C1187" s="23"/>
      <c r="D1187" s="23"/>
      <c r="E1187" s="24"/>
      <c r="F1187" s="24"/>
      <c r="G1187" s="24"/>
      <c r="H1187" s="22"/>
    </row>
    <row r="1188" spans="1:8" ht="14.25" customHeight="1">
      <c r="A1188" s="21"/>
      <c r="B1188" s="22"/>
      <c r="C1188" s="23"/>
      <c r="D1188" s="23"/>
      <c r="E1188" s="24"/>
      <c r="F1188" s="24"/>
      <c r="G1188" s="24"/>
      <c r="H1188" s="22"/>
    </row>
    <row r="1189" spans="1:8" ht="14.25" customHeight="1">
      <c r="A1189" s="21"/>
      <c r="B1189" s="22"/>
      <c r="C1189" s="23"/>
      <c r="D1189" s="23"/>
      <c r="E1189" s="24"/>
      <c r="F1189" s="24"/>
      <c r="G1189" s="24"/>
      <c r="H1189" s="22"/>
    </row>
    <row r="1190" spans="1:8" ht="14.25" customHeight="1">
      <c r="A1190" s="21"/>
      <c r="B1190" s="22"/>
      <c r="C1190" s="23"/>
      <c r="D1190" s="23"/>
      <c r="E1190" s="24"/>
      <c r="F1190" s="24"/>
      <c r="G1190" s="24"/>
      <c r="H1190" s="22"/>
    </row>
    <row r="1191" spans="1:8" ht="14.25" customHeight="1">
      <c r="A1191" s="21"/>
      <c r="B1191" s="22"/>
      <c r="C1191" s="23"/>
      <c r="D1191" s="23"/>
      <c r="E1191" s="24"/>
      <c r="F1191" s="24"/>
      <c r="G1191" s="24"/>
      <c r="H1191" s="22"/>
    </row>
    <row r="1192" spans="1:8" ht="14.25" customHeight="1">
      <c r="A1192" s="21"/>
      <c r="B1192" s="22"/>
      <c r="C1192" s="23"/>
      <c r="D1192" s="23"/>
      <c r="E1192" s="24"/>
      <c r="F1192" s="24"/>
      <c r="G1192" s="24"/>
      <c r="H1192" s="22"/>
    </row>
    <row r="1193" spans="1:8" ht="14.25" customHeight="1">
      <c r="A1193" s="21"/>
      <c r="B1193" s="22"/>
      <c r="C1193" s="23"/>
      <c r="D1193" s="23"/>
      <c r="E1193" s="24"/>
      <c r="F1193" s="24"/>
      <c r="G1193" s="24"/>
      <c r="H1193" s="22"/>
    </row>
    <row r="1194" spans="1:8" ht="14.25" customHeight="1">
      <c r="A1194" s="21"/>
      <c r="B1194" s="22"/>
      <c r="C1194" s="23"/>
      <c r="D1194" s="23"/>
      <c r="E1194" s="24"/>
      <c r="F1194" s="24"/>
      <c r="G1194" s="24"/>
      <c r="H1194" s="22"/>
    </row>
    <row r="1195" spans="1:8" ht="14.25" customHeight="1">
      <c r="A1195" s="21"/>
      <c r="B1195" s="22"/>
      <c r="C1195" s="23"/>
      <c r="D1195" s="23"/>
      <c r="E1195" s="24"/>
      <c r="F1195" s="24"/>
      <c r="G1195" s="24"/>
      <c r="H1195" s="22"/>
    </row>
    <row r="1196" spans="1:8" ht="14.25" customHeight="1">
      <c r="A1196" s="21"/>
      <c r="B1196" s="22"/>
      <c r="C1196" s="23"/>
      <c r="D1196" s="23"/>
      <c r="E1196" s="24"/>
      <c r="F1196" s="24"/>
      <c r="G1196" s="24"/>
      <c r="H1196" s="22"/>
    </row>
    <row r="1197" spans="1:8" ht="14.25" customHeight="1">
      <c r="A1197" s="21"/>
      <c r="B1197" s="22"/>
      <c r="C1197" s="23"/>
      <c r="D1197" s="23"/>
      <c r="E1197" s="24"/>
      <c r="F1197" s="24"/>
      <c r="G1197" s="24"/>
      <c r="H1197" s="22"/>
    </row>
    <row r="1198" spans="1:8" ht="14.25" customHeight="1">
      <c r="A1198" s="21"/>
      <c r="B1198" s="22"/>
      <c r="C1198" s="23"/>
      <c r="D1198" s="23"/>
      <c r="E1198" s="24"/>
      <c r="F1198" s="24"/>
      <c r="G1198" s="24"/>
      <c r="H1198" s="22"/>
    </row>
    <row r="1199" spans="1:8" ht="14.25" customHeight="1">
      <c r="A1199" s="21"/>
      <c r="B1199" s="22"/>
      <c r="C1199" s="23"/>
      <c r="D1199" s="23"/>
      <c r="E1199" s="24"/>
      <c r="F1199" s="24"/>
      <c r="G1199" s="24"/>
      <c r="H1199" s="22"/>
    </row>
    <row r="1200" spans="1:8" ht="14.25" customHeight="1">
      <c r="A1200" s="21"/>
      <c r="B1200" s="22"/>
      <c r="C1200" s="23"/>
      <c r="D1200" s="23"/>
      <c r="E1200" s="24"/>
      <c r="F1200" s="24"/>
      <c r="G1200" s="24"/>
      <c r="H1200" s="22"/>
    </row>
    <row r="1201" spans="1:8" ht="14.25" customHeight="1">
      <c r="A1201" s="21"/>
      <c r="B1201" s="22"/>
      <c r="C1201" s="23"/>
      <c r="D1201" s="23"/>
      <c r="E1201" s="24"/>
      <c r="F1201" s="24"/>
      <c r="G1201" s="24"/>
      <c r="H1201" s="22"/>
    </row>
    <row r="1202" spans="1:8" ht="14.25" customHeight="1">
      <c r="A1202" s="21"/>
      <c r="B1202" s="22"/>
      <c r="C1202" s="23"/>
      <c r="D1202" s="23"/>
      <c r="E1202" s="24"/>
      <c r="F1202" s="24"/>
      <c r="G1202" s="24"/>
      <c r="H1202" s="22"/>
    </row>
    <row r="1203" spans="1:8" ht="14.25" customHeight="1">
      <c r="A1203" s="21"/>
      <c r="B1203" s="22"/>
      <c r="C1203" s="23"/>
      <c r="D1203" s="23"/>
      <c r="E1203" s="24"/>
      <c r="F1203" s="24"/>
      <c r="G1203" s="24"/>
      <c r="H1203" s="22"/>
    </row>
    <row r="1204" spans="1:8" ht="14.25" customHeight="1">
      <c r="A1204" s="21"/>
      <c r="B1204" s="22"/>
      <c r="C1204" s="23"/>
      <c r="D1204" s="23"/>
      <c r="E1204" s="24"/>
      <c r="F1204" s="24"/>
      <c r="G1204" s="24"/>
      <c r="H1204" s="22"/>
    </row>
    <row r="1205" spans="1:8" ht="14.25" customHeight="1">
      <c r="A1205" s="21"/>
      <c r="B1205" s="22"/>
      <c r="C1205" s="23"/>
      <c r="D1205" s="23"/>
      <c r="E1205" s="24"/>
      <c r="F1205" s="24"/>
      <c r="G1205" s="24"/>
      <c r="H1205" s="22"/>
    </row>
    <row r="1206" spans="1:8" ht="14.25" customHeight="1">
      <c r="A1206" s="21"/>
      <c r="B1206" s="22"/>
      <c r="C1206" s="23"/>
      <c r="D1206" s="23"/>
      <c r="E1206" s="24"/>
      <c r="F1206" s="24"/>
      <c r="G1206" s="24"/>
      <c r="H1206" s="22"/>
    </row>
    <row r="1207" spans="1:8" ht="14.25" customHeight="1">
      <c r="A1207" s="21"/>
      <c r="B1207" s="22"/>
      <c r="C1207" s="23"/>
      <c r="D1207" s="23"/>
      <c r="E1207" s="24"/>
      <c r="F1207" s="24"/>
      <c r="G1207" s="24"/>
      <c r="H1207" s="22"/>
    </row>
    <row r="1208" spans="1:8" ht="14.25" customHeight="1">
      <c r="A1208" s="21"/>
      <c r="B1208" s="22"/>
      <c r="C1208" s="23"/>
      <c r="D1208" s="23"/>
      <c r="E1208" s="24"/>
      <c r="F1208" s="24"/>
      <c r="G1208" s="24"/>
      <c r="H1208" s="22"/>
    </row>
    <row r="1209" spans="1:8" ht="14.25" customHeight="1">
      <c r="A1209" s="21"/>
      <c r="B1209" s="22"/>
      <c r="C1209" s="23"/>
      <c r="D1209" s="23"/>
      <c r="E1209" s="24"/>
      <c r="F1209" s="24"/>
      <c r="G1209" s="24"/>
      <c r="H1209" s="22"/>
    </row>
    <row r="1210" spans="1:8" ht="14.25" customHeight="1">
      <c r="A1210" s="21"/>
      <c r="B1210" s="22"/>
      <c r="C1210" s="23"/>
      <c r="D1210" s="23"/>
      <c r="E1210" s="24"/>
      <c r="F1210" s="24"/>
      <c r="G1210" s="24"/>
      <c r="H1210" s="22"/>
    </row>
    <row r="1211" spans="1:8" ht="14.25" customHeight="1">
      <c r="A1211" s="21"/>
      <c r="B1211" s="22"/>
      <c r="C1211" s="23"/>
      <c r="D1211" s="23"/>
      <c r="E1211" s="24"/>
      <c r="F1211" s="24"/>
      <c r="G1211" s="24"/>
      <c r="H1211" s="22"/>
    </row>
    <row r="1212" spans="1:8" ht="14.25" customHeight="1">
      <c r="A1212" s="21"/>
      <c r="B1212" s="22"/>
      <c r="C1212" s="23"/>
      <c r="D1212" s="23"/>
      <c r="E1212" s="24"/>
      <c r="F1212" s="24"/>
      <c r="G1212" s="24"/>
      <c r="H1212" s="22"/>
    </row>
    <row r="1213" spans="1:8" ht="14.25" customHeight="1">
      <c r="A1213" s="21"/>
      <c r="B1213" s="22"/>
      <c r="C1213" s="23"/>
      <c r="D1213" s="23"/>
      <c r="E1213" s="24"/>
      <c r="F1213" s="24"/>
      <c r="G1213" s="24"/>
      <c r="H1213" s="22"/>
    </row>
    <row r="1214" spans="1:8" ht="14.25" customHeight="1">
      <c r="A1214" s="21"/>
      <c r="B1214" s="22"/>
      <c r="C1214" s="23"/>
      <c r="D1214" s="23"/>
      <c r="E1214" s="24"/>
      <c r="F1214" s="24"/>
      <c r="G1214" s="24"/>
      <c r="H1214" s="22"/>
    </row>
    <row r="1215" spans="1:8" ht="14.25" customHeight="1">
      <c r="A1215" s="21"/>
      <c r="B1215" s="22"/>
      <c r="C1215" s="23"/>
      <c r="D1215" s="23"/>
      <c r="E1215" s="24"/>
      <c r="F1215" s="24"/>
      <c r="G1215" s="24"/>
      <c r="H1215" s="22"/>
    </row>
    <row r="1216" spans="1:8" ht="14.25" customHeight="1">
      <c r="A1216" s="21"/>
      <c r="B1216" s="22"/>
      <c r="C1216" s="23"/>
      <c r="D1216" s="23"/>
      <c r="E1216" s="24"/>
      <c r="F1216" s="24"/>
      <c r="G1216" s="24"/>
      <c r="H1216" s="22"/>
    </row>
    <row r="1217" spans="1:8" ht="14.25" customHeight="1">
      <c r="A1217" s="21"/>
      <c r="B1217" s="22"/>
      <c r="C1217" s="23"/>
      <c r="D1217" s="23"/>
      <c r="E1217" s="24"/>
      <c r="F1217" s="24"/>
      <c r="G1217" s="24"/>
      <c r="H1217" s="22"/>
    </row>
    <row r="1218" spans="1:8" ht="14.25" customHeight="1">
      <c r="A1218" s="21"/>
      <c r="B1218" s="22"/>
      <c r="C1218" s="23"/>
      <c r="D1218" s="23"/>
      <c r="E1218" s="24"/>
      <c r="F1218" s="24"/>
      <c r="G1218" s="24"/>
      <c r="H1218" s="22"/>
    </row>
    <row r="1219" spans="1:8" ht="14.25" customHeight="1">
      <c r="A1219" s="21"/>
      <c r="B1219" s="22"/>
      <c r="C1219" s="23"/>
      <c r="D1219" s="23"/>
      <c r="E1219" s="24"/>
      <c r="F1219" s="24"/>
      <c r="G1219" s="24"/>
      <c r="H1219" s="22"/>
    </row>
    <row r="1220" spans="1:8" ht="14.25" customHeight="1">
      <c r="A1220" s="21"/>
      <c r="B1220" s="22"/>
      <c r="C1220" s="23"/>
      <c r="D1220" s="23"/>
      <c r="E1220" s="24"/>
      <c r="F1220" s="24"/>
      <c r="G1220" s="24"/>
      <c r="H1220" s="22"/>
    </row>
    <row r="1221" spans="1:8" ht="14.25" customHeight="1">
      <c r="A1221" s="21"/>
      <c r="B1221" s="22"/>
      <c r="C1221" s="23"/>
      <c r="D1221" s="23"/>
      <c r="E1221" s="24"/>
      <c r="F1221" s="24"/>
      <c r="G1221" s="24"/>
      <c r="H1221" s="22"/>
    </row>
    <row r="1222" spans="1:8" ht="14.25" customHeight="1">
      <c r="A1222" s="21"/>
      <c r="B1222" s="22"/>
      <c r="C1222" s="23"/>
      <c r="D1222" s="23"/>
      <c r="E1222" s="24"/>
      <c r="F1222" s="24"/>
      <c r="G1222" s="24"/>
      <c r="H1222" s="22"/>
    </row>
    <row r="1223" spans="1:8" ht="14.25" customHeight="1">
      <c r="A1223" s="21"/>
      <c r="B1223" s="22"/>
      <c r="C1223" s="23"/>
      <c r="D1223" s="23"/>
      <c r="E1223" s="24"/>
      <c r="F1223" s="24"/>
      <c r="G1223" s="24"/>
      <c r="H1223" s="22"/>
    </row>
    <row r="1224" spans="1:8" ht="14.25" customHeight="1">
      <c r="A1224" s="21"/>
      <c r="B1224" s="22"/>
      <c r="C1224" s="23"/>
      <c r="D1224" s="23"/>
      <c r="E1224" s="24"/>
      <c r="F1224" s="24"/>
      <c r="G1224" s="24"/>
      <c r="H1224" s="22"/>
    </row>
    <row r="1225" spans="1:8" ht="14.25" customHeight="1">
      <c r="A1225" s="21"/>
      <c r="B1225" s="22"/>
      <c r="C1225" s="23"/>
      <c r="D1225" s="23"/>
      <c r="E1225" s="24"/>
      <c r="F1225" s="24"/>
      <c r="G1225" s="24"/>
      <c r="H1225" s="22"/>
    </row>
    <row r="1226" spans="1:8" ht="14.25" customHeight="1">
      <c r="A1226" s="21"/>
      <c r="B1226" s="22"/>
      <c r="C1226" s="23"/>
      <c r="D1226" s="23"/>
      <c r="E1226" s="24"/>
      <c r="F1226" s="24"/>
      <c r="G1226" s="24"/>
      <c r="H1226" s="22"/>
    </row>
    <row r="1227" spans="1:8" ht="14.25" customHeight="1">
      <c r="A1227" s="21"/>
      <c r="B1227" s="22"/>
      <c r="C1227" s="23"/>
      <c r="D1227" s="23"/>
      <c r="E1227" s="24"/>
      <c r="F1227" s="24"/>
      <c r="G1227" s="24"/>
      <c r="H1227" s="22"/>
    </row>
    <row r="1228" spans="1:8" ht="14.25" customHeight="1">
      <c r="A1228" s="21"/>
      <c r="B1228" s="22"/>
      <c r="C1228" s="23"/>
      <c r="D1228" s="23"/>
      <c r="E1228" s="24"/>
      <c r="F1228" s="24"/>
      <c r="G1228" s="24"/>
      <c r="H1228" s="22"/>
    </row>
    <row r="1229" spans="1:8" ht="14.25" customHeight="1">
      <c r="A1229" s="21"/>
      <c r="B1229" s="22"/>
      <c r="C1229" s="23"/>
      <c r="D1229" s="23"/>
      <c r="E1229" s="24"/>
      <c r="F1229" s="24"/>
      <c r="G1229" s="24"/>
      <c r="H1229" s="22"/>
    </row>
    <row r="1230" spans="1:8" ht="14.25" customHeight="1">
      <c r="A1230" s="21"/>
      <c r="B1230" s="22"/>
      <c r="C1230" s="23"/>
      <c r="D1230" s="23"/>
      <c r="E1230" s="24"/>
      <c r="F1230" s="24"/>
      <c r="G1230" s="24"/>
      <c r="H1230" s="22"/>
    </row>
    <row r="1231" spans="1:8" ht="14.25" customHeight="1">
      <c r="A1231" s="21"/>
      <c r="B1231" s="22"/>
      <c r="C1231" s="23"/>
      <c r="D1231" s="23"/>
      <c r="E1231" s="24"/>
      <c r="F1231" s="24"/>
      <c r="G1231" s="24"/>
      <c r="H1231" s="22"/>
    </row>
    <row r="1232" spans="1:8" ht="14.25" customHeight="1">
      <c r="A1232" s="21"/>
      <c r="B1232" s="22"/>
      <c r="C1232" s="23"/>
      <c r="D1232" s="23"/>
      <c r="E1232" s="24"/>
      <c r="F1232" s="24"/>
      <c r="G1232" s="24"/>
      <c r="H1232" s="22"/>
    </row>
    <row r="1233" spans="1:8" ht="14.25" customHeight="1">
      <c r="A1233" s="21"/>
      <c r="B1233" s="22"/>
      <c r="C1233" s="23"/>
      <c r="D1233" s="23"/>
      <c r="E1233" s="24"/>
      <c r="F1233" s="24"/>
      <c r="G1233" s="24"/>
      <c r="H1233" s="22"/>
    </row>
    <row r="1234" spans="1:8" ht="14.25" customHeight="1">
      <c r="A1234" s="21"/>
      <c r="B1234" s="22"/>
      <c r="C1234" s="23"/>
      <c r="D1234" s="23"/>
      <c r="E1234" s="24"/>
      <c r="F1234" s="24"/>
      <c r="G1234" s="24"/>
      <c r="H1234" s="22"/>
    </row>
    <row r="1235" spans="1:8" ht="14.25" customHeight="1">
      <c r="A1235" s="21"/>
      <c r="B1235" s="22"/>
      <c r="C1235" s="23"/>
      <c r="D1235" s="23"/>
      <c r="E1235" s="24"/>
      <c r="F1235" s="24"/>
      <c r="G1235" s="24"/>
      <c r="H1235" s="22"/>
    </row>
    <row r="1236" spans="1:8" ht="14.25" customHeight="1">
      <c r="A1236" s="21"/>
      <c r="B1236" s="22"/>
      <c r="C1236" s="23"/>
      <c r="D1236" s="23"/>
      <c r="E1236" s="24"/>
      <c r="F1236" s="24"/>
      <c r="G1236" s="24"/>
      <c r="H1236" s="22"/>
    </row>
    <row r="1237" spans="1:8" ht="14.25" customHeight="1">
      <c r="A1237" s="21"/>
      <c r="B1237" s="22"/>
      <c r="C1237" s="23"/>
      <c r="D1237" s="23"/>
      <c r="E1237" s="24"/>
      <c r="F1237" s="24"/>
      <c r="G1237" s="24"/>
      <c r="H1237" s="22"/>
    </row>
    <row r="1238" spans="1:8" ht="14.25" customHeight="1">
      <c r="A1238" s="21"/>
      <c r="B1238" s="22"/>
      <c r="C1238" s="23"/>
      <c r="D1238" s="23"/>
      <c r="E1238" s="24"/>
      <c r="F1238" s="24"/>
      <c r="G1238" s="24"/>
      <c r="H1238" s="22"/>
    </row>
    <row r="1239" spans="1:8" ht="14.25" customHeight="1">
      <c r="A1239" s="21"/>
      <c r="B1239" s="22"/>
      <c r="C1239" s="23"/>
      <c r="D1239" s="23"/>
      <c r="E1239" s="24"/>
      <c r="F1239" s="24"/>
      <c r="G1239" s="24"/>
      <c r="H1239" s="22"/>
    </row>
    <row r="1240" spans="1:8" ht="14.25" customHeight="1">
      <c r="A1240" s="21"/>
      <c r="B1240" s="22"/>
      <c r="C1240" s="23"/>
      <c r="D1240" s="23"/>
      <c r="E1240" s="24"/>
      <c r="F1240" s="24"/>
      <c r="G1240" s="24"/>
      <c r="H1240" s="22"/>
    </row>
    <row r="1241" spans="1:8" ht="14.25" customHeight="1">
      <c r="A1241" s="21"/>
      <c r="B1241" s="22"/>
      <c r="C1241" s="23"/>
      <c r="D1241" s="23"/>
      <c r="E1241" s="24"/>
      <c r="F1241" s="24"/>
      <c r="G1241" s="24"/>
      <c r="H1241" s="22"/>
    </row>
    <row r="1242" spans="1:8" ht="14.25" customHeight="1">
      <c r="A1242" s="21"/>
      <c r="B1242" s="22"/>
      <c r="C1242" s="23"/>
      <c r="D1242" s="23"/>
      <c r="E1242" s="24"/>
      <c r="F1242" s="24"/>
      <c r="G1242" s="24"/>
      <c r="H1242" s="22"/>
    </row>
    <row r="1243" spans="1:8" ht="14.25" customHeight="1">
      <c r="A1243" s="21"/>
      <c r="B1243" s="22"/>
      <c r="C1243" s="23"/>
      <c r="D1243" s="23"/>
      <c r="E1243" s="24"/>
      <c r="F1243" s="24"/>
      <c r="G1243" s="24"/>
      <c r="H1243" s="22"/>
    </row>
    <row r="1244" spans="1:8" ht="14.25" customHeight="1">
      <c r="A1244" s="21"/>
      <c r="B1244" s="22"/>
      <c r="C1244" s="23"/>
      <c r="D1244" s="23"/>
      <c r="E1244" s="24"/>
      <c r="F1244" s="24"/>
      <c r="G1244" s="24"/>
      <c r="H1244" s="22"/>
    </row>
    <row r="1245" spans="1:8" ht="14.25" customHeight="1">
      <c r="A1245" s="21"/>
      <c r="B1245" s="22"/>
      <c r="C1245" s="23"/>
      <c r="D1245" s="23"/>
      <c r="E1245" s="24"/>
      <c r="F1245" s="24"/>
      <c r="G1245" s="24"/>
      <c r="H1245" s="22"/>
    </row>
    <row r="1246" spans="1:8" ht="14.25" customHeight="1">
      <c r="A1246" s="21"/>
      <c r="B1246" s="22"/>
      <c r="C1246" s="23"/>
      <c r="D1246" s="23"/>
      <c r="E1246" s="24"/>
      <c r="F1246" s="24"/>
      <c r="G1246" s="24"/>
      <c r="H1246" s="22"/>
    </row>
    <row r="1247" spans="1:8" ht="14.25" customHeight="1">
      <c r="A1247" s="21"/>
      <c r="B1247" s="22"/>
      <c r="C1247" s="23"/>
      <c r="D1247" s="23"/>
      <c r="E1247" s="24"/>
      <c r="F1247" s="24"/>
      <c r="G1247" s="24"/>
      <c r="H1247" s="22"/>
    </row>
    <row r="1248" spans="1:8" ht="14.25" customHeight="1">
      <c r="A1248" s="21"/>
      <c r="B1248" s="22"/>
      <c r="C1248" s="23"/>
      <c r="D1248" s="23"/>
      <c r="E1248" s="24"/>
      <c r="F1248" s="24"/>
      <c r="G1248" s="24"/>
      <c r="H1248" s="22"/>
    </row>
    <row r="1249" spans="1:8" ht="14.25" customHeight="1">
      <c r="A1249" s="21"/>
      <c r="B1249" s="22"/>
      <c r="C1249" s="23"/>
      <c r="D1249" s="23"/>
      <c r="E1249" s="24"/>
      <c r="F1249" s="24"/>
      <c r="G1249" s="24"/>
      <c r="H1249" s="22"/>
    </row>
    <row r="1250" spans="1:8" ht="14.25" customHeight="1">
      <c r="A1250" s="21"/>
      <c r="B1250" s="22"/>
      <c r="C1250" s="23"/>
      <c r="D1250" s="23"/>
      <c r="E1250" s="24"/>
      <c r="F1250" s="24"/>
      <c r="G1250" s="24"/>
      <c r="H1250" s="22"/>
    </row>
    <row r="1251" spans="1:8" ht="14.25" customHeight="1">
      <c r="A1251" s="21"/>
      <c r="B1251" s="22"/>
      <c r="C1251" s="23"/>
      <c r="D1251" s="23"/>
      <c r="E1251" s="24"/>
      <c r="F1251" s="24"/>
      <c r="G1251" s="24"/>
      <c r="H1251" s="22"/>
    </row>
    <row r="1252" spans="1:8" ht="14.25" customHeight="1">
      <c r="A1252" s="21"/>
      <c r="B1252" s="22"/>
      <c r="C1252" s="23"/>
      <c r="D1252" s="23"/>
      <c r="E1252" s="24"/>
      <c r="F1252" s="24"/>
      <c r="G1252" s="24"/>
      <c r="H1252" s="22"/>
    </row>
    <row r="1253" spans="1:8" ht="14.25" customHeight="1">
      <c r="A1253" s="21"/>
      <c r="B1253" s="22"/>
      <c r="C1253" s="23"/>
      <c r="D1253" s="23"/>
      <c r="E1253" s="24"/>
      <c r="F1253" s="24"/>
      <c r="G1253" s="24"/>
      <c r="H1253" s="22"/>
    </row>
    <row r="1254" spans="1:8" ht="14.25" customHeight="1">
      <c r="A1254" s="21"/>
      <c r="B1254" s="22"/>
      <c r="C1254" s="23"/>
      <c r="D1254" s="23"/>
      <c r="E1254" s="24"/>
      <c r="F1254" s="24"/>
      <c r="G1254" s="24"/>
      <c r="H1254" s="22"/>
    </row>
    <row r="1255" spans="1:8" ht="14.25" customHeight="1">
      <c r="A1255" s="21"/>
      <c r="B1255" s="22"/>
      <c r="C1255" s="23"/>
      <c r="D1255" s="23"/>
      <c r="E1255" s="24"/>
      <c r="F1255" s="24"/>
      <c r="G1255" s="24"/>
      <c r="H1255" s="22"/>
    </row>
    <row r="1256" spans="1:8" ht="14.25" customHeight="1">
      <c r="A1256" s="21"/>
      <c r="B1256" s="22"/>
      <c r="C1256" s="23"/>
      <c r="D1256" s="23"/>
      <c r="E1256" s="24"/>
      <c r="F1256" s="24"/>
      <c r="G1256" s="24"/>
      <c r="H1256" s="22"/>
    </row>
    <row r="1257" spans="1:8" ht="14.25" customHeight="1">
      <c r="A1257" s="21"/>
      <c r="B1257" s="22"/>
      <c r="C1257" s="23"/>
      <c r="D1257" s="23"/>
      <c r="E1257" s="24"/>
      <c r="F1257" s="24"/>
      <c r="G1257" s="24"/>
      <c r="H1257" s="22"/>
    </row>
    <row r="1258" spans="1:8" ht="14.25" customHeight="1">
      <c r="A1258" s="21"/>
      <c r="B1258" s="22"/>
      <c r="C1258" s="23"/>
      <c r="D1258" s="23"/>
      <c r="E1258" s="24"/>
      <c r="F1258" s="24"/>
      <c r="G1258" s="24"/>
      <c r="H1258" s="22"/>
    </row>
    <row r="1259" spans="1:8" ht="14.25" customHeight="1">
      <c r="A1259" s="21"/>
      <c r="B1259" s="22"/>
      <c r="C1259" s="23"/>
      <c r="D1259" s="23"/>
      <c r="E1259" s="24"/>
      <c r="F1259" s="24"/>
      <c r="G1259" s="24"/>
      <c r="H1259" s="22"/>
    </row>
    <row r="1260" spans="1:8" ht="14.25" customHeight="1">
      <c r="A1260" s="21"/>
      <c r="B1260" s="22"/>
      <c r="C1260" s="23"/>
      <c r="D1260" s="23"/>
      <c r="E1260" s="24"/>
      <c r="F1260" s="24"/>
      <c r="G1260" s="24"/>
      <c r="H1260" s="22"/>
    </row>
    <row r="1261" spans="1:8" ht="14.25" customHeight="1">
      <c r="A1261" s="21"/>
      <c r="B1261" s="22"/>
      <c r="C1261" s="23"/>
      <c r="D1261" s="23"/>
      <c r="E1261" s="24"/>
      <c r="F1261" s="24"/>
      <c r="G1261" s="24"/>
      <c r="H1261" s="22"/>
    </row>
    <row r="1262" spans="1:8" ht="14.25" customHeight="1">
      <c r="A1262" s="21"/>
      <c r="B1262" s="22"/>
      <c r="C1262" s="23"/>
      <c r="D1262" s="23"/>
      <c r="E1262" s="24"/>
      <c r="F1262" s="24"/>
      <c r="G1262" s="24"/>
      <c r="H1262" s="22"/>
    </row>
    <row r="1263" spans="1:8" ht="14.25" customHeight="1">
      <c r="A1263" s="21"/>
      <c r="B1263" s="22"/>
      <c r="C1263" s="23"/>
      <c r="D1263" s="23"/>
      <c r="E1263" s="24"/>
      <c r="F1263" s="24"/>
      <c r="G1263" s="24"/>
      <c r="H1263" s="22"/>
    </row>
    <row r="1264" spans="1:8" ht="14.25" customHeight="1">
      <c r="A1264" s="21"/>
      <c r="B1264" s="22"/>
      <c r="C1264" s="23"/>
      <c r="D1264" s="23"/>
      <c r="E1264" s="24"/>
      <c r="F1264" s="24"/>
      <c r="G1264" s="24"/>
      <c r="H1264" s="22"/>
    </row>
    <row r="1265" spans="1:8" ht="14.25" customHeight="1">
      <c r="A1265" s="21"/>
      <c r="B1265" s="22"/>
      <c r="C1265" s="23"/>
      <c r="D1265" s="23"/>
      <c r="E1265" s="24"/>
      <c r="F1265" s="24"/>
      <c r="G1265" s="24"/>
      <c r="H1265" s="22"/>
    </row>
    <row r="1266" spans="1:8" ht="14.25" customHeight="1">
      <c r="A1266" s="21"/>
      <c r="B1266" s="22"/>
      <c r="C1266" s="23"/>
      <c r="D1266" s="23"/>
      <c r="E1266" s="24"/>
      <c r="F1266" s="24"/>
      <c r="G1266" s="24"/>
      <c r="H1266" s="22"/>
    </row>
    <row r="1267" spans="1:8" ht="14.25" customHeight="1">
      <c r="A1267" s="21"/>
      <c r="B1267" s="22"/>
      <c r="C1267" s="23"/>
      <c r="D1267" s="23"/>
      <c r="E1267" s="24"/>
      <c r="F1267" s="24"/>
      <c r="G1267" s="24"/>
      <c r="H1267" s="22"/>
    </row>
    <row r="1268" spans="1:8" ht="14.25" customHeight="1">
      <c r="A1268" s="21"/>
      <c r="B1268" s="22"/>
      <c r="C1268" s="23"/>
      <c r="D1268" s="23"/>
      <c r="E1268" s="24"/>
      <c r="F1268" s="24"/>
      <c r="G1268" s="24"/>
      <c r="H1268" s="22"/>
    </row>
    <row r="1269" spans="1:8" ht="14.25" customHeight="1">
      <c r="A1269" s="21"/>
      <c r="B1269" s="22"/>
      <c r="C1269" s="23"/>
      <c r="D1269" s="23"/>
      <c r="E1269" s="24"/>
      <c r="F1269" s="24"/>
      <c r="G1269" s="24"/>
      <c r="H1269" s="22"/>
    </row>
    <row r="1270" spans="1:8" ht="14.25" customHeight="1">
      <c r="A1270" s="21"/>
      <c r="B1270" s="22"/>
      <c r="C1270" s="23"/>
      <c r="D1270" s="23"/>
      <c r="E1270" s="24"/>
      <c r="F1270" s="24"/>
      <c r="G1270" s="24"/>
      <c r="H1270" s="22"/>
    </row>
    <row r="1271" spans="1:8" ht="14.25" customHeight="1">
      <c r="A1271" s="21"/>
      <c r="B1271" s="22"/>
      <c r="C1271" s="23"/>
      <c r="D1271" s="23"/>
      <c r="E1271" s="24"/>
      <c r="F1271" s="24"/>
      <c r="G1271" s="24"/>
      <c r="H1271" s="22"/>
    </row>
    <row r="1272" spans="1:8" ht="14.25" customHeight="1">
      <c r="A1272" s="21"/>
      <c r="B1272" s="22"/>
      <c r="C1272" s="23"/>
      <c r="D1272" s="23"/>
      <c r="E1272" s="24"/>
      <c r="F1272" s="24"/>
      <c r="G1272" s="24"/>
      <c r="H1272" s="22"/>
    </row>
    <row r="1273" spans="1:8" ht="14.25" customHeight="1">
      <c r="A1273" s="21"/>
      <c r="B1273" s="22"/>
      <c r="C1273" s="23"/>
      <c r="D1273" s="23"/>
      <c r="E1273" s="24"/>
      <c r="F1273" s="24"/>
      <c r="G1273" s="24"/>
      <c r="H1273" s="22"/>
    </row>
    <row r="1274" spans="1:8" ht="14.25" customHeight="1">
      <c r="A1274" s="21"/>
      <c r="B1274" s="22"/>
      <c r="C1274" s="23"/>
      <c r="D1274" s="23"/>
      <c r="E1274" s="24"/>
      <c r="F1274" s="24"/>
      <c r="G1274" s="24"/>
      <c r="H1274" s="22"/>
    </row>
    <row r="1275" spans="1:8" ht="14.25" customHeight="1">
      <c r="A1275" s="21"/>
      <c r="B1275" s="22"/>
      <c r="C1275" s="23"/>
      <c r="D1275" s="23"/>
      <c r="E1275" s="24"/>
      <c r="F1275" s="24"/>
      <c r="G1275" s="24"/>
      <c r="H1275" s="22"/>
    </row>
    <row r="1276" spans="1:8" ht="14.25" customHeight="1">
      <c r="A1276" s="21"/>
      <c r="B1276" s="22"/>
      <c r="C1276" s="23"/>
      <c r="D1276" s="23"/>
      <c r="E1276" s="24"/>
      <c r="F1276" s="24"/>
      <c r="G1276" s="24"/>
      <c r="H1276" s="22"/>
    </row>
    <row r="1277" spans="1:8" ht="14.25" customHeight="1">
      <c r="A1277" s="21"/>
      <c r="B1277" s="22"/>
      <c r="C1277" s="23"/>
      <c r="D1277" s="23"/>
      <c r="E1277" s="24"/>
      <c r="F1277" s="24"/>
      <c r="G1277" s="24"/>
      <c r="H1277" s="22"/>
    </row>
    <row r="1278" spans="1:8" ht="14.25" customHeight="1">
      <c r="A1278" s="21"/>
      <c r="B1278" s="22"/>
      <c r="C1278" s="23"/>
      <c r="D1278" s="23"/>
      <c r="E1278" s="24"/>
      <c r="F1278" s="24"/>
      <c r="G1278" s="24"/>
      <c r="H1278" s="22"/>
    </row>
    <row r="1279" spans="1:8" ht="14.25" customHeight="1">
      <c r="A1279" s="21"/>
      <c r="B1279" s="22"/>
      <c r="C1279" s="23"/>
      <c r="D1279" s="23"/>
      <c r="E1279" s="24"/>
      <c r="F1279" s="24"/>
      <c r="G1279" s="24"/>
      <c r="H1279" s="22"/>
    </row>
    <row r="1280" spans="1:8" ht="14.25" customHeight="1">
      <c r="A1280" s="21"/>
      <c r="B1280" s="22"/>
      <c r="C1280" s="23"/>
      <c r="D1280" s="23"/>
      <c r="E1280" s="24"/>
      <c r="F1280" s="24"/>
      <c r="G1280" s="24"/>
      <c r="H1280" s="22"/>
    </row>
    <row r="1281" spans="1:8" ht="14.25" customHeight="1">
      <c r="A1281" s="21"/>
      <c r="B1281" s="22"/>
      <c r="C1281" s="23"/>
      <c r="D1281" s="23"/>
      <c r="E1281" s="24"/>
      <c r="F1281" s="24"/>
      <c r="G1281" s="24"/>
      <c r="H1281" s="22"/>
    </row>
    <row r="1282" spans="1:8" ht="14.25" customHeight="1">
      <c r="A1282" s="21"/>
      <c r="B1282" s="22"/>
      <c r="C1282" s="23"/>
      <c r="D1282" s="23"/>
      <c r="E1282" s="24"/>
      <c r="F1282" s="24"/>
      <c r="G1282" s="24"/>
      <c r="H1282" s="22"/>
    </row>
    <row r="1283" spans="1:8" ht="14.25" customHeight="1">
      <c r="A1283" s="21"/>
      <c r="B1283" s="22"/>
      <c r="C1283" s="23"/>
      <c r="D1283" s="23"/>
      <c r="E1283" s="24"/>
      <c r="F1283" s="24"/>
      <c r="G1283" s="24"/>
      <c r="H1283" s="22"/>
    </row>
    <row r="1284" spans="1:8" ht="14.25" customHeight="1">
      <c r="A1284" s="21"/>
      <c r="B1284" s="22"/>
      <c r="C1284" s="23"/>
      <c r="D1284" s="23"/>
      <c r="E1284" s="24"/>
      <c r="F1284" s="24"/>
      <c r="G1284" s="24"/>
      <c r="H1284" s="22"/>
    </row>
    <row r="1285" spans="1:8" ht="14.25" customHeight="1">
      <c r="A1285" s="21"/>
      <c r="B1285" s="22"/>
      <c r="C1285" s="23"/>
      <c r="D1285" s="23"/>
      <c r="E1285" s="24"/>
      <c r="F1285" s="24"/>
      <c r="G1285" s="24"/>
      <c r="H1285" s="22"/>
    </row>
    <row r="1286" spans="1:8" ht="14.25" customHeight="1">
      <c r="A1286" s="21"/>
      <c r="B1286" s="22"/>
      <c r="C1286" s="23"/>
      <c r="D1286" s="23"/>
      <c r="E1286" s="24"/>
      <c r="F1286" s="24"/>
      <c r="G1286" s="24"/>
      <c r="H1286" s="22"/>
    </row>
    <row r="1287" spans="1:8" ht="14.25" customHeight="1">
      <c r="A1287" s="21"/>
      <c r="B1287" s="22"/>
      <c r="C1287" s="23"/>
      <c r="D1287" s="23"/>
      <c r="E1287" s="24"/>
      <c r="F1287" s="24"/>
      <c r="G1287" s="24"/>
      <c r="H1287" s="22"/>
    </row>
    <row r="1288" spans="1:8" ht="14.25" customHeight="1">
      <c r="A1288" s="21"/>
      <c r="B1288" s="22"/>
      <c r="C1288" s="23"/>
      <c r="D1288" s="23"/>
      <c r="E1288" s="24"/>
      <c r="F1288" s="24"/>
      <c r="G1288" s="24"/>
      <c r="H1288" s="22"/>
    </row>
    <row r="1289" spans="1:8" ht="14.25" customHeight="1">
      <c r="A1289" s="21"/>
      <c r="B1289" s="22"/>
      <c r="C1289" s="23"/>
      <c r="D1289" s="23"/>
      <c r="E1289" s="24"/>
      <c r="F1289" s="24"/>
      <c r="G1289" s="24"/>
      <c r="H1289" s="22"/>
    </row>
    <row r="1290" spans="1:8" ht="14.25" customHeight="1">
      <c r="A1290" s="21"/>
      <c r="B1290" s="22"/>
      <c r="C1290" s="23"/>
      <c r="D1290" s="23"/>
      <c r="E1290" s="24"/>
      <c r="F1290" s="24"/>
      <c r="G1290" s="24"/>
      <c r="H1290" s="22"/>
    </row>
    <row r="1291" spans="1:8" ht="14.25" customHeight="1">
      <c r="A1291" s="21"/>
      <c r="B1291" s="22"/>
      <c r="C1291" s="23"/>
      <c r="D1291" s="23"/>
      <c r="E1291" s="24"/>
      <c r="F1291" s="24"/>
      <c r="G1291" s="24"/>
      <c r="H1291" s="22"/>
    </row>
    <row r="1292" spans="1:8" ht="14.25" customHeight="1">
      <c r="A1292" s="21"/>
      <c r="B1292" s="22"/>
      <c r="C1292" s="23"/>
      <c r="D1292" s="23"/>
      <c r="E1292" s="24"/>
      <c r="F1292" s="24"/>
      <c r="G1292" s="24"/>
      <c r="H1292" s="22"/>
    </row>
    <row r="1293" spans="1:8" ht="14.25" customHeight="1">
      <c r="A1293" s="21"/>
      <c r="B1293" s="22"/>
      <c r="C1293" s="23"/>
      <c r="D1293" s="23"/>
      <c r="E1293" s="24"/>
      <c r="F1293" s="24"/>
      <c r="G1293" s="24"/>
      <c r="H1293" s="22"/>
    </row>
    <row r="1294" spans="1:8" ht="14.25" customHeight="1">
      <c r="A1294" s="21"/>
      <c r="B1294" s="22"/>
      <c r="C1294" s="23"/>
      <c r="D1294" s="23"/>
      <c r="E1294" s="24"/>
      <c r="F1294" s="24"/>
      <c r="G1294" s="24"/>
      <c r="H1294" s="22"/>
    </row>
    <row r="1295" spans="1:8" ht="14.25" customHeight="1">
      <c r="A1295" s="21"/>
      <c r="B1295" s="22"/>
      <c r="C1295" s="23"/>
      <c r="D1295" s="23"/>
      <c r="E1295" s="24"/>
      <c r="F1295" s="24"/>
      <c r="G1295" s="24"/>
      <c r="H1295" s="22"/>
    </row>
    <row r="1296" spans="1:8" ht="14.25" customHeight="1">
      <c r="A1296" s="21"/>
      <c r="B1296" s="22"/>
      <c r="C1296" s="23"/>
      <c r="D1296" s="23"/>
      <c r="E1296" s="24"/>
      <c r="F1296" s="24"/>
      <c r="G1296" s="24"/>
      <c r="H1296" s="22"/>
    </row>
    <row r="1297" spans="1:8" ht="14.25" customHeight="1">
      <c r="A1297" s="21"/>
      <c r="B1297" s="22"/>
      <c r="C1297" s="23"/>
      <c r="D1297" s="23"/>
      <c r="E1297" s="24"/>
      <c r="F1297" s="24"/>
      <c r="G1297" s="24"/>
      <c r="H1297" s="22"/>
    </row>
    <row r="1298" spans="1:8" ht="14.25" customHeight="1">
      <c r="A1298" s="21"/>
      <c r="B1298" s="22"/>
      <c r="C1298" s="23"/>
      <c r="D1298" s="23"/>
      <c r="E1298" s="24"/>
      <c r="F1298" s="24"/>
      <c r="G1298" s="24"/>
      <c r="H1298" s="22"/>
    </row>
    <row r="1299" spans="1:8" ht="14.25" customHeight="1">
      <c r="A1299" s="21"/>
      <c r="B1299" s="22"/>
      <c r="C1299" s="23"/>
      <c r="D1299" s="23"/>
      <c r="E1299" s="24"/>
      <c r="F1299" s="24"/>
      <c r="G1299" s="24"/>
      <c r="H1299" s="22"/>
    </row>
    <row r="1300" spans="1:8" ht="14.25" customHeight="1">
      <c r="A1300" s="21"/>
      <c r="B1300" s="22"/>
      <c r="C1300" s="23"/>
      <c r="D1300" s="23"/>
      <c r="E1300" s="24"/>
      <c r="F1300" s="24"/>
      <c r="G1300" s="24"/>
      <c r="H1300" s="22"/>
    </row>
    <row r="1301" spans="1:8" ht="14.25" customHeight="1">
      <c r="A1301" s="21"/>
      <c r="B1301" s="22"/>
      <c r="C1301" s="23"/>
      <c r="D1301" s="23"/>
      <c r="E1301" s="24"/>
      <c r="F1301" s="24"/>
      <c r="G1301" s="24"/>
      <c r="H1301" s="22"/>
    </row>
    <row r="1302" spans="1:8" ht="14.25" customHeight="1">
      <c r="A1302" s="21"/>
      <c r="B1302" s="22"/>
      <c r="C1302" s="23"/>
      <c r="D1302" s="23"/>
      <c r="E1302" s="24"/>
      <c r="F1302" s="24"/>
      <c r="G1302" s="24"/>
      <c r="H1302" s="22"/>
    </row>
    <row r="1303" spans="1:8" ht="14.25" customHeight="1">
      <c r="A1303" s="21"/>
      <c r="B1303" s="22"/>
      <c r="C1303" s="23"/>
      <c r="D1303" s="23"/>
      <c r="E1303" s="24"/>
      <c r="F1303" s="24"/>
      <c r="G1303" s="24"/>
      <c r="H1303" s="22"/>
    </row>
    <row r="1304" spans="1:8" ht="14.25" customHeight="1">
      <c r="A1304" s="21"/>
      <c r="B1304" s="22"/>
      <c r="C1304" s="23"/>
      <c r="D1304" s="23"/>
      <c r="E1304" s="24"/>
      <c r="F1304" s="24"/>
      <c r="G1304" s="24"/>
      <c r="H1304" s="22"/>
    </row>
    <row r="1305" spans="1:8" ht="14.25" customHeight="1">
      <c r="A1305" s="21"/>
      <c r="B1305" s="22"/>
      <c r="C1305" s="23"/>
      <c r="D1305" s="23"/>
      <c r="E1305" s="24"/>
      <c r="F1305" s="24"/>
      <c r="G1305" s="24"/>
      <c r="H1305" s="22"/>
    </row>
    <row r="1306" spans="1:8" ht="14.25" customHeight="1">
      <c r="A1306" s="21"/>
      <c r="B1306" s="22"/>
      <c r="C1306" s="23"/>
      <c r="D1306" s="23"/>
      <c r="E1306" s="24"/>
      <c r="F1306" s="24"/>
      <c r="G1306" s="24"/>
      <c r="H1306" s="22"/>
    </row>
    <row r="1307" spans="1:8" ht="14.25" customHeight="1">
      <c r="A1307" s="21"/>
      <c r="B1307" s="22"/>
      <c r="C1307" s="23"/>
      <c r="D1307" s="23"/>
      <c r="E1307" s="24"/>
      <c r="F1307" s="24"/>
      <c r="G1307" s="24"/>
      <c r="H1307" s="22"/>
    </row>
    <row r="1308" spans="1:8" ht="14.25" customHeight="1">
      <c r="A1308" s="21"/>
      <c r="B1308" s="22"/>
      <c r="C1308" s="23"/>
      <c r="D1308" s="23"/>
      <c r="E1308" s="24"/>
      <c r="F1308" s="24"/>
      <c r="G1308" s="24"/>
      <c r="H1308" s="22"/>
    </row>
    <row r="1309" spans="1:8" ht="14.25" customHeight="1">
      <c r="A1309" s="21"/>
      <c r="B1309" s="22"/>
      <c r="C1309" s="23"/>
      <c r="D1309" s="23"/>
      <c r="E1309" s="24"/>
      <c r="F1309" s="24"/>
      <c r="G1309" s="24"/>
      <c r="H1309" s="22"/>
    </row>
    <row r="1310" spans="1:8" ht="14.25" customHeight="1">
      <c r="A1310" s="21"/>
      <c r="B1310" s="22"/>
      <c r="C1310" s="23"/>
      <c r="D1310" s="23"/>
      <c r="E1310" s="24"/>
      <c r="F1310" s="24"/>
      <c r="G1310" s="24"/>
      <c r="H1310" s="22"/>
    </row>
    <row r="1311" spans="1:8" ht="14.25" customHeight="1">
      <c r="A1311" s="21"/>
      <c r="B1311" s="22"/>
      <c r="C1311" s="23"/>
      <c r="D1311" s="23"/>
      <c r="E1311" s="24"/>
      <c r="F1311" s="24"/>
      <c r="G1311" s="24"/>
      <c r="H1311" s="22"/>
    </row>
    <row r="1312" spans="1:8" ht="14.25" customHeight="1">
      <c r="A1312" s="21"/>
      <c r="B1312" s="22"/>
      <c r="C1312" s="23"/>
      <c r="D1312" s="23"/>
      <c r="E1312" s="24"/>
      <c r="F1312" s="24"/>
      <c r="G1312" s="24"/>
      <c r="H1312" s="22"/>
    </row>
    <row r="1313" spans="1:8" ht="14.25" customHeight="1">
      <c r="A1313" s="21"/>
      <c r="B1313" s="22"/>
      <c r="C1313" s="23"/>
      <c r="D1313" s="23"/>
      <c r="E1313" s="24"/>
      <c r="F1313" s="24"/>
      <c r="G1313" s="24"/>
      <c r="H1313" s="22"/>
    </row>
    <row r="1314" spans="1:8" ht="14.25" customHeight="1">
      <c r="A1314" s="21"/>
      <c r="B1314" s="22"/>
      <c r="C1314" s="23"/>
      <c r="D1314" s="23"/>
      <c r="E1314" s="24"/>
      <c r="F1314" s="24"/>
      <c r="G1314" s="24"/>
      <c r="H1314" s="22"/>
    </row>
    <row r="1315" spans="1:8" ht="14.25" customHeight="1">
      <c r="A1315" s="21"/>
      <c r="B1315" s="22"/>
      <c r="C1315" s="23"/>
      <c r="D1315" s="23"/>
      <c r="E1315" s="24"/>
      <c r="F1315" s="24"/>
      <c r="G1315" s="24"/>
      <c r="H1315" s="22"/>
    </row>
    <row r="1316" spans="1:8" ht="14.25" customHeight="1">
      <c r="A1316" s="21"/>
      <c r="B1316" s="22"/>
      <c r="C1316" s="23"/>
      <c r="D1316" s="23"/>
      <c r="E1316" s="24"/>
      <c r="F1316" s="24"/>
      <c r="G1316" s="24"/>
      <c r="H1316" s="22"/>
    </row>
    <row r="1317" spans="1:8" ht="14.25" customHeight="1">
      <c r="A1317" s="21"/>
      <c r="B1317" s="22"/>
      <c r="C1317" s="23"/>
      <c r="D1317" s="23"/>
      <c r="E1317" s="24"/>
      <c r="F1317" s="24"/>
      <c r="G1317" s="24"/>
      <c r="H1317" s="22"/>
    </row>
    <row r="1318" spans="1:8" ht="14.25" customHeight="1">
      <c r="A1318" s="21"/>
      <c r="B1318" s="22"/>
      <c r="C1318" s="23"/>
      <c r="D1318" s="23"/>
      <c r="E1318" s="24"/>
      <c r="F1318" s="24"/>
      <c r="G1318" s="24"/>
      <c r="H1318" s="22"/>
    </row>
    <row r="1319" spans="1:8" ht="14.25" customHeight="1">
      <c r="A1319" s="21"/>
      <c r="B1319" s="22"/>
      <c r="C1319" s="23"/>
      <c r="D1319" s="23"/>
      <c r="E1319" s="24"/>
      <c r="F1319" s="24"/>
      <c r="G1319" s="24"/>
      <c r="H1319" s="22"/>
    </row>
    <row r="1320" spans="1:8" ht="14.25" customHeight="1">
      <c r="A1320" s="21"/>
      <c r="B1320" s="22"/>
      <c r="C1320" s="23"/>
      <c r="D1320" s="23"/>
      <c r="E1320" s="24"/>
      <c r="F1320" s="24"/>
      <c r="G1320" s="24"/>
      <c r="H1320" s="22"/>
    </row>
    <row r="1321" spans="1:8" ht="14.25" customHeight="1">
      <c r="A1321" s="21"/>
      <c r="B1321" s="22"/>
      <c r="C1321" s="23"/>
      <c r="D1321" s="23"/>
      <c r="E1321" s="24"/>
      <c r="F1321" s="24"/>
      <c r="G1321" s="24"/>
      <c r="H1321" s="22"/>
    </row>
    <row r="1322" spans="1:8" ht="14.25" customHeight="1">
      <c r="A1322" s="21"/>
      <c r="B1322" s="22"/>
      <c r="C1322" s="23"/>
      <c r="D1322" s="23"/>
      <c r="E1322" s="24"/>
      <c r="F1322" s="24"/>
      <c r="G1322" s="24"/>
      <c r="H1322" s="22"/>
    </row>
    <row r="1323" spans="1:8" ht="14.25" customHeight="1">
      <c r="A1323" s="21"/>
      <c r="B1323" s="22"/>
      <c r="C1323" s="23"/>
      <c r="D1323" s="23"/>
      <c r="E1323" s="24"/>
      <c r="F1323" s="24"/>
      <c r="G1323" s="24"/>
      <c r="H1323" s="22"/>
    </row>
    <row r="1324" spans="1:8" ht="14.25" customHeight="1">
      <c r="A1324" s="21"/>
      <c r="B1324" s="22"/>
      <c r="C1324" s="23"/>
      <c r="D1324" s="23"/>
      <c r="E1324" s="24"/>
      <c r="F1324" s="24"/>
      <c r="G1324" s="24"/>
      <c r="H1324" s="22"/>
    </row>
    <row r="1325" spans="1:8" ht="14.25" customHeight="1">
      <c r="A1325" s="21"/>
      <c r="B1325" s="22"/>
      <c r="C1325" s="23"/>
      <c r="D1325" s="23"/>
      <c r="E1325" s="24"/>
      <c r="F1325" s="24"/>
      <c r="G1325" s="24"/>
      <c r="H1325" s="22"/>
    </row>
    <row r="1326" spans="1:8" ht="14.25" customHeight="1">
      <c r="A1326" s="21"/>
      <c r="B1326" s="22"/>
      <c r="C1326" s="23"/>
      <c r="D1326" s="23"/>
      <c r="E1326" s="24"/>
      <c r="F1326" s="24"/>
      <c r="G1326" s="24"/>
      <c r="H1326" s="22"/>
    </row>
    <row r="1327" spans="1:8" ht="14.25" customHeight="1">
      <c r="A1327" s="21"/>
      <c r="B1327" s="22"/>
      <c r="C1327" s="23"/>
      <c r="D1327" s="23"/>
      <c r="E1327" s="24"/>
      <c r="F1327" s="24"/>
      <c r="G1327" s="24"/>
      <c r="H1327" s="22"/>
    </row>
    <row r="1328" spans="1:8" ht="14.25" customHeight="1">
      <c r="A1328" s="84"/>
      <c r="B1328" s="85"/>
      <c r="C1328" s="86"/>
      <c r="D1328" s="86"/>
      <c r="E1328" s="87"/>
      <c r="F1328" s="87"/>
      <c r="G1328" s="87"/>
      <c r="H1328" s="85"/>
    </row>
  </sheetData>
  <sheetProtection/>
  <autoFilter ref="A10:IU133"/>
  <mergeCells count="64">
    <mergeCell ref="A2:H2"/>
    <mergeCell ref="A3:H3"/>
    <mergeCell ref="A4:H4"/>
    <mergeCell ref="A5:F5"/>
    <mergeCell ref="G5:H5"/>
    <mergeCell ref="A6:F6"/>
    <mergeCell ref="G6:H6"/>
    <mergeCell ref="A7:F7"/>
    <mergeCell ref="G7:H7"/>
    <mergeCell ref="A8:F8"/>
    <mergeCell ref="G8:H8"/>
    <mergeCell ref="A9:H9"/>
    <mergeCell ref="B11:H11"/>
    <mergeCell ref="C23:F23"/>
    <mergeCell ref="B24:H24"/>
    <mergeCell ref="C33:F33"/>
    <mergeCell ref="B34:H34"/>
    <mergeCell ref="C42:F42"/>
    <mergeCell ref="B43:H43"/>
    <mergeCell ref="C51:F51"/>
    <mergeCell ref="B52:H52"/>
    <mergeCell ref="C62:F62"/>
    <mergeCell ref="B63:H63"/>
    <mergeCell ref="C71:F71"/>
    <mergeCell ref="B72:H72"/>
    <mergeCell ref="C81:F81"/>
    <mergeCell ref="B82:H82"/>
    <mergeCell ref="C94:F94"/>
    <mergeCell ref="B95:H95"/>
    <mergeCell ref="C108:F108"/>
    <mergeCell ref="B109:H109"/>
    <mergeCell ref="C114:F114"/>
    <mergeCell ref="C115:F115"/>
    <mergeCell ref="C116:F116"/>
    <mergeCell ref="C117:F117"/>
    <mergeCell ref="C118:F118"/>
    <mergeCell ref="A119:H119"/>
    <mergeCell ref="B120:H120"/>
    <mergeCell ref="B121:H121"/>
    <mergeCell ref="B122:H122"/>
    <mergeCell ref="B123:H123"/>
    <mergeCell ref="B124:H124"/>
    <mergeCell ref="B125:H125"/>
    <mergeCell ref="B126:H126"/>
    <mergeCell ref="B127:H127"/>
    <mergeCell ref="B128:H128"/>
    <mergeCell ref="B129:H129"/>
    <mergeCell ref="B130:H130"/>
    <mergeCell ref="B131:H131"/>
    <mergeCell ref="B132:H132"/>
    <mergeCell ref="A133:H133"/>
    <mergeCell ref="A14:A15"/>
    <mergeCell ref="A16:A19"/>
    <mergeCell ref="A28:A30"/>
    <mergeCell ref="A38:A39"/>
    <mergeCell ref="A66:A67"/>
    <mergeCell ref="A77:A79"/>
    <mergeCell ref="A96:A100"/>
    <mergeCell ref="A101:A104"/>
    <mergeCell ref="A105:A107"/>
    <mergeCell ref="D84:D88"/>
    <mergeCell ref="E84:E88"/>
    <mergeCell ref="F84:F88"/>
    <mergeCell ref="G84:G88"/>
  </mergeCells>
  <printOptions horizontalCentered="1"/>
  <pageMargins left="0.39" right="0.39" top="0.59" bottom="0.59" header="0.39" footer="0.39"/>
  <pageSetup horizontalDpi="600" verticalDpi="600" orientation="landscape" paperSize="9" scale="75"/>
  <headerFooter alignWithMargins="0">
    <oddFooter>&amp;L公司地址：内江市邦泰国际公馆（金科公园王府斜对面）&amp;C甲方审核签字：&amp;R电话：+86-0832-2665577</oddFooter>
  </headerFooter>
  <rowBreaks count="1" manualBreakCount="1">
    <brk id="133" max="7" man="1"/>
  </rowBreaks>
  <drawing r:id="rId1"/>
</worksheet>
</file>

<file path=xl/worksheets/sheet2.xml><?xml version="1.0" encoding="utf-8"?>
<worksheet xmlns="http://schemas.openxmlformats.org/spreadsheetml/2006/main" xmlns:r="http://schemas.openxmlformats.org/officeDocument/2006/relationships">
  <dimension ref="A1:IU69"/>
  <sheetViews>
    <sheetView tabSelected="1" zoomScale="85" zoomScaleNormal="85" zoomScaleSheetLayoutView="85" workbookViewId="0" topLeftCell="A24">
      <selection activeCell="B27" sqref="B27:B29"/>
    </sheetView>
  </sheetViews>
  <sheetFormatPr defaultColWidth="9.00390625" defaultRowHeight="14.25" customHeight="1"/>
  <cols>
    <col min="1" max="1" width="5.625" style="17" customWidth="1"/>
    <col min="2" max="2" width="28.625" style="18" customWidth="1"/>
    <col min="3" max="3" width="16.125" style="19" customWidth="1"/>
    <col min="4" max="4" width="6.625" style="19" customWidth="1"/>
    <col min="5" max="5" width="7.75390625" style="145" customWidth="1"/>
    <col min="6" max="6" width="10.625" style="145" customWidth="1"/>
    <col min="7" max="7" width="10.625" style="145" hidden="1" customWidth="1"/>
    <col min="8" max="8" width="12.875" style="145" hidden="1" customWidth="1"/>
    <col min="9" max="9" width="16.625" style="145" customWidth="1"/>
    <col min="10" max="10" width="74.625" style="18" customWidth="1"/>
    <col min="11" max="16384" width="9.00390625" style="17" customWidth="1"/>
  </cols>
  <sheetData>
    <row r="1" spans="1:11" s="127" customFormat="1" ht="30.75" customHeight="1">
      <c r="A1" s="146" t="s">
        <v>196</v>
      </c>
      <c r="B1" s="147"/>
      <c r="C1" s="147"/>
      <c r="D1" s="147"/>
      <c r="E1" s="147"/>
      <c r="F1" s="147"/>
      <c r="G1" s="147"/>
      <c r="H1" s="147"/>
      <c r="I1" s="147"/>
      <c r="J1" s="191"/>
      <c r="K1" s="192"/>
    </row>
    <row r="2" spans="1:10" s="127" customFormat="1" ht="30.75" customHeight="1">
      <c r="A2" s="148"/>
      <c r="B2" s="149"/>
      <c r="C2" s="149"/>
      <c r="D2" s="149"/>
      <c r="E2" s="149"/>
      <c r="F2" s="149"/>
      <c r="G2" s="149"/>
      <c r="H2" s="149"/>
      <c r="I2" s="149"/>
      <c r="J2" s="193"/>
    </row>
    <row r="3" spans="1:10" s="127" customFormat="1" ht="24" customHeight="1">
      <c r="A3" s="150" t="s">
        <v>197</v>
      </c>
      <c r="B3" s="151"/>
      <c r="C3" s="151"/>
      <c r="D3" s="151"/>
      <c r="E3" s="152"/>
      <c r="F3" s="152"/>
      <c r="G3" s="152"/>
      <c r="H3" s="152"/>
      <c r="I3" s="194" t="s">
        <v>3</v>
      </c>
      <c r="J3" s="150"/>
    </row>
    <row r="4" spans="1:10" s="128" customFormat="1" ht="30" customHeight="1">
      <c r="A4" s="153" t="s">
        <v>11</v>
      </c>
      <c r="B4" s="154" t="s">
        <v>12</v>
      </c>
      <c r="C4" s="153" t="s">
        <v>13</v>
      </c>
      <c r="D4" s="153" t="s">
        <v>14</v>
      </c>
      <c r="E4" s="155" t="s">
        <v>15</v>
      </c>
      <c r="F4" s="155" t="s">
        <v>16</v>
      </c>
      <c r="G4" s="155"/>
      <c r="H4" s="155"/>
      <c r="I4" s="155" t="s">
        <v>17</v>
      </c>
      <c r="J4" s="153" t="s">
        <v>18</v>
      </c>
    </row>
    <row r="5" spans="1:10" s="129" customFormat="1" ht="30" customHeight="1">
      <c r="A5" s="156" t="s">
        <v>19</v>
      </c>
      <c r="B5" s="157" t="s">
        <v>198</v>
      </c>
      <c r="C5" s="157"/>
      <c r="D5" s="157"/>
      <c r="E5" s="158"/>
      <c r="F5" s="158"/>
      <c r="G5" s="158"/>
      <c r="H5" s="158"/>
      <c r="I5" s="158"/>
      <c r="J5" s="157"/>
    </row>
    <row r="6" spans="1:10" s="130" customFormat="1" ht="30" customHeight="1">
      <c r="A6" s="159">
        <v>1</v>
      </c>
      <c r="B6" s="160" t="s">
        <v>199</v>
      </c>
      <c r="C6" s="159"/>
      <c r="D6" s="159" t="s">
        <v>200</v>
      </c>
      <c r="E6" s="161">
        <v>11.42</v>
      </c>
      <c r="F6" s="161"/>
      <c r="G6" s="162">
        <v>43</v>
      </c>
      <c r="H6" s="163">
        <f>E6*G6</f>
        <v>491.06</v>
      </c>
      <c r="I6" s="161">
        <f>E6*F6</f>
        <v>0</v>
      </c>
      <c r="J6" s="160"/>
    </row>
    <row r="7" spans="1:10" s="131" customFormat="1" ht="31.5" customHeight="1">
      <c r="A7" s="159">
        <v>2</v>
      </c>
      <c r="B7" s="164" t="s">
        <v>201</v>
      </c>
      <c r="C7" s="159"/>
      <c r="D7" s="165" t="s">
        <v>202</v>
      </c>
      <c r="E7" s="166">
        <v>11.42</v>
      </c>
      <c r="F7" s="166"/>
      <c r="G7" s="163">
        <v>1</v>
      </c>
      <c r="H7" s="163">
        <f>E7*G7</f>
        <v>11.42</v>
      </c>
      <c r="I7" s="161">
        <f>E7*F7</f>
        <v>0</v>
      </c>
      <c r="J7" s="195" t="s">
        <v>203</v>
      </c>
    </row>
    <row r="8" spans="1:10" s="132" customFormat="1" ht="30" customHeight="1">
      <c r="A8" s="159">
        <v>3</v>
      </c>
      <c r="B8" s="164" t="s">
        <v>204</v>
      </c>
      <c r="C8" s="150"/>
      <c r="D8" s="165" t="s">
        <v>202</v>
      </c>
      <c r="E8" s="166">
        <v>36.92</v>
      </c>
      <c r="F8" s="166"/>
      <c r="G8" s="163">
        <v>80</v>
      </c>
      <c r="H8" s="163">
        <f>E8*G8</f>
        <v>2953.6000000000004</v>
      </c>
      <c r="I8" s="161">
        <f>E8*F8</f>
        <v>0</v>
      </c>
      <c r="J8" s="164"/>
    </row>
    <row r="9" spans="1:10" s="132" customFormat="1" ht="30" customHeight="1">
      <c r="A9" s="159"/>
      <c r="B9" s="164" t="s">
        <v>205</v>
      </c>
      <c r="C9" s="150"/>
      <c r="D9" s="165" t="s">
        <v>202</v>
      </c>
      <c r="E9" s="166">
        <v>36.92</v>
      </c>
      <c r="F9" s="166"/>
      <c r="G9" s="163"/>
      <c r="H9" s="163"/>
      <c r="I9" s="161"/>
      <c r="J9" s="164" t="s">
        <v>206</v>
      </c>
    </row>
    <row r="10" spans="1:10" s="133" customFormat="1" ht="30" customHeight="1">
      <c r="A10" s="159">
        <v>4</v>
      </c>
      <c r="B10" s="164" t="s">
        <v>207</v>
      </c>
      <c r="C10" s="153"/>
      <c r="D10" s="165" t="s">
        <v>202</v>
      </c>
      <c r="E10" s="166">
        <v>11.42</v>
      </c>
      <c r="F10" s="166"/>
      <c r="G10" s="163">
        <v>80</v>
      </c>
      <c r="H10" s="163">
        <f>E10*G10</f>
        <v>913.6</v>
      </c>
      <c r="I10" s="161">
        <f>E10*F10</f>
        <v>0</v>
      </c>
      <c r="J10" s="164" t="s">
        <v>208</v>
      </c>
    </row>
    <row r="11" spans="1:10" s="134" customFormat="1" ht="30" customHeight="1">
      <c r="A11" s="159">
        <v>5</v>
      </c>
      <c r="B11" s="160" t="s">
        <v>209</v>
      </c>
      <c r="C11" s="159"/>
      <c r="D11" s="159" t="s">
        <v>200</v>
      </c>
      <c r="E11" s="161">
        <v>11.42</v>
      </c>
      <c r="F11" s="161"/>
      <c r="G11" s="162">
        <v>6</v>
      </c>
      <c r="H11" s="163">
        <f>E11*G11</f>
        <v>68.52</v>
      </c>
      <c r="I11" s="161">
        <f>E11*F11</f>
        <v>0</v>
      </c>
      <c r="J11" s="160" t="s">
        <v>24</v>
      </c>
    </row>
    <row r="12" spans="1:10" s="134" customFormat="1" ht="30" customHeight="1">
      <c r="A12" s="159">
        <v>6</v>
      </c>
      <c r="B12" s="160" t="s">
        <v>210</v>
      </c>
      <c r="C12" s="159"/>
      <c r="D12" s="159" t="s">
        <v>211</v>
      </c>
      <c r="E12" s="161">
        <v>1</v>
      </c>
      <c r="F12" s="161"/>
      <c r="G12" s="162"/>
      <c r="H12" s="163"/>
      <c r="I12" s="161"/>
      <c r="J12" s="160"/>
    </row>
    <row r="13" spans="1:10" s="134" customFormat="1" ht="30" customHeight="1">
      <c r="A13" s="159">
        <v>7</v>
      </c>
      <c r="B13" s="160" t="s">
        <v>212</v>
      </c>
      <c r="C13" s="159"/>
      <c r="D13" s="159" t="s">
        <v>211</v>
      </c>
      <c r="E13" s="161">
        <v>1</v>
      </c>
      <c r="F13" s="161"/>
      <c r="G13" s="162"/>
      <c r="H13" s="163"/>
      <c r="I13" s="161"/>
      <c r="J13" s="160"/>
    </row>
    <row r="14" spans="1:10" s="134" customFormat="1" ht="30" customHeight="1">
      <c r="A14" s="159">
        <v>8</v>
      </c>
      <c r="B14" s="160" t="s">
        <v>213</v>
      </c>
      <c r="C14" s="159"/>
      <c r="D14" s="159" t="s">
        <v>211</v>
      </c>
      <c r="E14" s="161">
        <v>1</v>
      </c>
      <c r="F14" s="161"/>
      <c r="G14" s="162"/>
      <c r="H14" s="163"/>
      <c r="I14" s="161"/>
      <c r="J14" s="160"/>
    </row>
    <row r="15" spans="1:10" s="134" customFormat="1" ht="30" customHeight="1">
      <c r="A15" s="159"/>
      <c r="B15" s="160" t="s">
        <v>214</v>
      </c>
      <c r="C15" s="159"/>
      <c r="D15" s="159" t="s">
        <v>200</v>
      </c>
      <c r="E15" s="161">
        <v>11.42</v>
      </c>
      <c r="F15" s="161"/>
      <c r="G15" s="162"/>
      <c r="H15" s="163"/>
      <c r="I15" s="161"/>
      <c r="J15" s="160"/>
    </row>
    <row r="16" spans="1:10" s="135" customFormat="1" ht="22.5" customHeight="1">
      <c r="A16" s="167"/>
      <c r="B16" s="167" t="s">
        <v>48</v>
      </c>
      <c r="C16" s="167"/>
      <c r="D16" s="167"/>
      <c r="E16" s="168"/>
      <c r="F16" s="168"/>
      <c r="G16" s="169" t="e">
        <f>H16/I16</f>
        <v>#DIV/0!</v>
      </c>
      <c r="H16" s="169">
        <f>SUM(H6:H11)</f>
        <v>4438.200000000001</v>
      </c>
      <c r="I16" s="168">
        <f>SUM(I6:I11)</f>
        <v>0</v>
      </c>
      <c r="J16" s="160" t="s">
        <v>49</v>
      </c>
    </row>
    <row r="17" spans="1:10" s="136" customFormat="1" ht="30" customHeight="1">
      <c r="A17" s="156" t="s">
        <v>50</v>
      </c>
      <c r="B17" s="157" t="s">
        <v>215</v>
      </c>
      <c r="C17" s="157"/>
      <c r="D17" s="157"/>
      <c r="E17" s="158"/>
      <c r="F17" s="158"/>
      <c r="G17" s="158"/>
      <c r="H17" s="158"/>
      <c r="I17" s="158"/>
      <c r="J17" s="157"/>
    </row>
    <row r="18" spans="1:10" s="137" customFormat="1" ht="30" customHeight="1">
      <c r="A18" s="159">
        <v>1</v>
      </c>
      <c r="B18" s="160" t="s">
        <v>199</v>
      </c>
      <c r="C18" s="159"/>
      <c r="D18" s="159" t="s">
        <v>200</v>
      </c>
      <c r="E18" s="161">
        <v>9.4</v>
      </c>
      <c r="F18" s="161"/>
      <c r="G18" s="162">
        <v>43</v>
      </c>
      <c r="H18" s="163">
        <f>E18*G18</f>
        <v>404.2</v>
      </c>
      <c r="I18" s="161">
        <f>E18*F18</f>
        <v>0</v>
      </c>
      <c r="J18" s="160"/>
    </row>
    <row r="19" spans="1:10" s="137" customFormat="1" ht="30" customHeight="1">
      <c r="A19" s="159"/>
      <c r="B19" s="170" t="s">
        <v>214</v>
      </c>
      <c r="C19" s="171"/>
      <c r="D19" s="171" t="s">
        <v>200</v>
      </c>
      <c r="E19" s="172">
        <v>9.4</v>
      </c>
      <c r="F19" s="172"/>
      <c r="G19" s="172"/>
      <c r="H19" s="173"/>
      <c r="I19" s="172"/>
      <c r="J19" s="160"/>
    </row>
    <row r="20" spans="1:10" s="137" customFormat="1" ht="30" customHeight="1">
      <c r="A20" s="159">
        <v>2</v>
      </c>
      <c r="B20" s="164" t="s">
        <v>201</v>
      </c>
      <c r="C20" s="159"/>
      <c r="D20" s="159" t="s">
        <v>200</v>
      </c>
      <c r="E20" s="161">
        <v>9.4</v>
      </c>
      <c r="F20" s="161"/>
      <c r="G20" s="162">
        <v>1</v>
      </c>
      <c r="H20" s="163">
        <f aca="true" t="shared" si="0" ref="H20:H27">E20*G20</f>
        <v>9.4</v>
      </c>
      <c r="I20" s="161">
        <f>E20*F20</f>
        <v>0</v>
      </c>
      <c r="J20" s="160" t="s">
        <v>203</v>
      </c>
    </row>
    <row r="21" spans="1:10" s="138" customFormat="1" ht="30" customHeight="1">
      <c r="A21" s="159">
        <v>3</v>
      </c>
      <c r="B21" s="164" t="s">
        <v>204</v>
      </c>
      <c r="C21" s="167"/>
      <c r="D21" s="159" t="s">
        <v>200</v>
      </c>
      <c r="E21" s="166">
        <v>36.17</v>
      </c>
      <c r="F21" s="166"/>
      <c r="G21" s="163">
        <v>16</v>
      </c>
      <c r="H21" s="163">
        <f t="shared" si="0"/>
        <v>578.72</v>
      </c>
      <c r="I21" s="166">
        <f>F21*E21</f>
        <v>0</v>
      </c>
      <c r="J21" s="164"/>
    </row>
    <row r="22" spans="1:10" s="139" customFormat="1" ht="27.75" customHeight="1">
      <c r="A22" s="159">
        <v>4</v>
      </c>
      <c r="B22" s="164" t="s">
        <v>205</v>
      </c>
      <c r="C22" s="174"/>
      <c r="D22" s="159" t="s">
        <v>200</v>
      </c>
      <c r="E22" s="175">
        <v>36.17</v>
      </c>
      <c r="F22" s="175"/>
      <c r="G22" s="176">
        <v>25</v>
      </c>
      <c r="H22" s="163">
        <f t="shared" si="0"/>
        <v>904.25</v>
      </c>
      <c r="I22" s="161">
        <f aca="true" t="shared" si="1" ref="I22:I27">E22*F22</f>
        <v>0</v>
      </c>
      <c r="J22" s="164" t="s">
        <v>206</v>
      </c>
    </row>
    <row r="23" spans="1:10" s="134" customFormat="1" ht="30" customHeight="1">
      <c r="A23" s="159">
        <v>5</v>
      </c>
      <c r="B23" s="164" t="s">
        <v>216</v>
      </c>
      <c r="C23" s="153"/>
      <c r="D23" s="165" t="s">
        <v>202</v>
      </c>
      <c r="E23" s="166">
        <v>9.4</v>
      </c>
      <c r="F23" s="166"/>
      <c r="G23" s="163">
        <v>80</v>
      </c>
      <c r="H23" s="163">
        <f t="shared" si="0"/>
        <v>752</v>
      </c>
      <c r="I23" s="161">
        <f t="shared" si="1"/>
        <v>0</v>
      </c>
      <c r="J23" s="164" t="s">
        <v>208</v>
      </c>
    </row>
    <row r="24" spans="1:10" s="132" customFormat="1" ht="30" customHeight="1">
      <c r="A24" s="159">
        <v>6</v>
      </c>
      <c r="B24" s="160" t="s">
        <v>209</v>
      </c>
      <c r="C24" s="159"/>
      <c r="D24" s="159" t="s">
        <v>200</v>
      </c>
      <c r="E24" s="161">
        <v>9.4</v>
      </c>
      <c r="F24" s="161"/>
      <c r="G24" s="162">
        <v>6</v>
      </c>
      <c r="H24" s="163">
        <f t="shared" si="0"/>
        <v>56.400000000000006</v>
      </c>
      <c r="I24" s="161">
        <f t="shared" si="1"/>
        <v>0</v>
      </c>
      <c r="J24" s="160" t="s">
        <v>24</v>
      </c>
    </row>
    <row r="25" spans="1:10" s="134" customFormat="1" ht="21.75" customHeight="1">
      <c r="A25" s="159">
        <v>7</v>
      </c>
      <c r="B25" s="164" t="s">
        <v>217</v>
      </c>
      <c r="C25" s="159" t="s">
        <v>218</v>
      </c>
      <c r="D25" s="165" t="s">
        <v>219</v>
      </c>
      <c r="E25" s="166">
        <v>1</v>
      </c>
      <c r="F25" s="166"/>
      <c r="G25" s="163">
        <v>1</v>
      </c>
      <c r="H25" s="163">
        <f t="shared" si="0"/>
        <v>1</v>
      </c>
      <c r="I25" s="161">
        <f t="shared" si="1"/>
        <v>0</v>
      </c>
      <c r="J25" s="164" t="s">
        <v>220</v>
      </c>
    </row>
    <row r="26" spans="1:10" s="140" customFormat="1" ht="30" customHeight="1">
      <c r="A26" s="159">
        <v>8</v>
      </c>
      <c r="B26" s="160" t="s">
        <v>221</v>
      </c>
      <c r="C26" s="159" t="s">
        <v>222</v>
      </c>
      <c r="D26" s="159" t="s">
        <v>211</v>
      </c>
      <c r="E26" s="161">
        <v>1</v>
      </c>
      <c r="F26" s="161"/>
      <c r="G26" s="162">
        <v>24</v>
      </c>
      <c r="H26" s="163">
        <f t="shared" si="0"/>
        <v>24</v>
      </c>
      <c r="I26" s="161">
        <f t="shared" si="1"/>
        <v>0</v>
      </c>
      <c r="J26" s="160"/>
    </row>
    <row r="27" spans="1:10" s="134" customFormat="1" ht="30" customHeight="1">
      <c r="A27" s="159">
        <v>9</v>
      </c>
      <c r="B27" s="170" t="s">
        <v>223</v>
      </c>
      <c r="C27" s="159"/>
      <c r="D27" s="159" t="s">
        <v>61</v>
      </c>
      <c r="E27" s="161">
        <v>1</v>
      </c>
      <c r="F27" s="161"/>
      <c r="G27" s="162"/>
      <c r="H27" s="163"/>
      <c r="I27" s="161"/>
      <c r="J27" s="160"/>
    </row>
    <row r="28" spans="1:10" s="134" customFormat="1" ht="30" customHeight="1">
      <c r="A28" s="159"/>
      <c r="B28" s="170" t="s">
        <v>224</v>
      </c>
      <c r="C28" s="159"/>
      <c r="D28" s="159" t="s">
        <v>61</v>
      </c>
      <c r="E28" s="161">
        <v>1</v>
      </c>
      <c r="F28" s="161"/>
      <c r="G28" s="162"/>
      <c r="H28" s="163"/>
      <c r="I28" s="161"/>
      <c r="J28" s="160"/>
    </row>
    <row r="29" spans="1:10" s="134" customFormat="1" ht="30" customHeight="1">
      <c r="A29" s="159"/>
      <c r="B29" s="170" t="s">
        <v>225</v>
      </c>
      <c r="C29" s="159"/>
      <c r="D29" s="159" t="s">
        <v>211</v>
      </c>
      <c r="E29" s="161">
        <v>1</v>
      </c>
      <c r="F29" s="161"/>
      <c r="G29" s="162"/>
      <c r="H29" s="163"/>
      <c r="I29" s="161"/>
      <c r="J29" s="160"/>
    </row>
    <row r="30" spans="1:10" s="134" customFormat="1" ht="30" customHeight="1">
      <c r="A30" s="159"/>
      <c r="B30" s="160" t="s">
        <v>226</v>
      </c>
      <c r="C30" s="159"/>
      <c r="D30" s="159" t="s">
        <v>200</v>
      </c>
      <c r="E30" s="161">
        <v>0.9</v>
      </c>
      <c r="F30" s="161"/>
      <c r="G30" s="162"/>
      <c r="H30" s="163"/>
      <c r="I30" s="161"/>
      <c r="J30" s="164" t="s">
        <v>227</v>
      </c>
    </row>
    <row r="31" spans="1:10" s="135" customFormat="1" ht="30" customHeight="1">
      <c r="A31" s="159"/>
      <c r="B31" s="167" t="s">
        <v>48</v>
      </c>
      <c r="C31" s="167"/>
      <c r="D31" s="167"/>
      <c r="E31" s="168"/>
      <c r="F31" s="168"/>
      <c r="G31" s="169" t="e">
        <f>H31/I31</f>
        <v>#DIV/0!</v>
      </c>
      <c r="H31" s="169">
        <f>SUM(H18:H27)</f>
        <v>2729.97</v>
      </c>
      <c r="I31" s="168">
        <f>SUM(I18:I27)</f>
        <v>0</v>
      </c>
      <c r="J31" s="154"/>
    </row>
    <row r="32" spans="1:10" s="141" customFormat="1" ht="27.75" customHeight="1">
      <c r="A32" s="177" t="s">
        <v>228</v>
      </c>
      <c r="B32" s="178" t="s">
        <v>114</v>
      </c>
      <c r="C32" s="178"/>
      <c r="D32" s="178"/>
      <c r="E32" s="179"/>
      <c r="F32" s="179"/>
      <c r="G32" s="179"/>
      <c r="H32" s="179"/>
      <c r="I32" s="179"/>
      <c r="J32" s="178"/>
    </row>
    <row r="33" spans="1:10" s="139" customFormat="1" ht="27.75" customHeight="1">
      <c r="A33" s="174" t="s">
        <v>115</v>
      </c>
      <c r="B33" s="180" t="s">
        <v>12</v>
      </c>
      <c r="C33" s="174" t="s">
        <v>13</v>
      </c>
      <c r="D33" s="174" t="s">
        <v>116</v>
      </c>
      <c r="E33" s="175" t="s">
        <v>117</v>
      </c>
      <c r="F33" s="175" t="s">
        <v>118</v>
      </c>
      <c r="G33" s="175"/>
      <c r="H33" s="175"/>
      <c r="I33" s="175" t="s">
        <v>119</v>
      </c>
      <c r="J33" s="180" t="s">
        <v>18</v>
      </c>
    </row>
    <row r="34" spans="1:10" s="139" customFormat="1" ht="27.75" customHeight="1">
      <c r="A34" s="174">
        <v>1</v>
      </c>
      <c r="B34" s="180" t="s">
        <v>120</v>
      </c>
      <c r="C34" s="174" t="s">
        <v>121</v>
      </c>
      <c r="D34" s="174" t="s">
        <v>229</v>
      </c>
      <c r="E34" s="175">
        <v>20.82</v>
      </c>
      <c r="F34" s="175"/>
      <c r="G34" s="175"/>
      <c r="H34" s="175"/>
      <c r="I34" s="175">
        <f>F34*E34</f>
        <v>0</v>
      </c>
      <c r="J34" s="180" t="s">
        <v>123</v>
      </c>
    </row>
    <row r="35" spans="1:10" s="139" customFormat="1" ht="27.75" customHeight="1">
      <c r="A35" s="174">
        <v>2</v>
      </c>
      <c r="B35" s="180" t="s">
        <v>124</v>
      </c>
      <c r="C35" s="174" t="s">
        <v>125</v>
      </c>
      <c r="D35" s="174"/>
      <c r="E35" s="175"/>
      <c r="F35" s="175"/>
      <c r="G35" s="175"/>
      <c r="H35" s="175"/>
      <c r="I35" s="175"/>
      <c r="J35" s="180" t="s">
        <v>126</v>
      </c>
    </row>
    <row r="36" spans="1:255" s="139" customFormat="1" ht="27.75" customHeight="1">
      <c r="A36" s="174">
        <v>3</v>
      </c>
      <c r="B36" s="180" t="s">
        <v>127</v>
      </c>
      <c r="C36" s="174" t="s">
        <v>128</v>
      </c>
      <c r="D36" s="174"/>
      <c r="E36" s="175"/>
      <c r="F36" s="175"/>
      <c r="G36" s="175"/>
      <c r="H36" s="175"/>
      <c r="I36" s="175"/>
      <c r="J36" s="180" t="s">
        <v>129</v>
      </c>
      <c r="K36" s="196"/>
      <c r="L36" s="196"/>
      <c r="M36" s="196"/>
      <c r="N36" s="196"/>
      <c r="O36" s="196"/>
      <c r="P36" s="196"/>
      <c r="Q36" s="196"/>
      <c r="R36" s="196"/>
      <c r="S36" s="196"/>
      <c r="T36" s="196"/>
      <c r="U36" s="196"/>
      <c r="V36" s="196"/>
      <c r="W36" s="196"/>
      <c r="X36" s="196"/>
      <c r="Y36" s="196"/>
      <c r="Z36" s="196"/>
      <c r="AA36" s="196"/>
      <c r="AB36" s="196"/>
      <c r="AC36" s="196"/>
      <c r="AD36" s="196"/>
      <c r="AE36" s="196"/>
      <c r="AF36" s="196"/>
      <c r="AG36" s="196"/>
      <c r="AH36" s="196"/>
      <c r="AI36" s="196"/>
      <c r="AJ36" s="196"/>
      <c r="AK36" s="196"/>
      <c r="AL36" s="196"/>
      <c r="AM36" s="196"/>
      <c r="AN36" s="196"/>
      <c r="AO36" s="196"/>
      <c r="AP36" s="196"/>
      <c r="AQ36" s="196"/>
      <c r="AR36" s="196"/>
      <c r="AS36" s="196"/>
      <c r="AT36" s="196"/>
      <c r="AU36" s="196"/>
      <c r="AV36" s="196"/>
      <c r="AW36" s="196"/>
      <c r="AX36" s="196"/>
      <c r="AY36" s="196"/>
      <c r="AZ36" s="196"/>
      <c r="BA36" s="196"/>
      <c r="BB36" s="196"/>
      <c r="BC36" s="196"/>
      <c r="BD36" s="196"/>
      <c r="BE36" s="196"/>
      <c r="BF36" s="196"/>
      <c r="BG36" s="196"/>
      <c r="BH36" s="196"/>
      <c r="BI36" s="196"/>
      <c r="BJ36" s="196"/>
      <c r="BK36" s="196"/>
      <c r="BL36" s="196"/>
      <c r="BM36" s="196"/>
      <c r="BN36" s="196"/>
      <c r="BO36" s="196"/>
      <c r="BP36" s="196"/>
      <c r="BQ36" s="196"/>
      <c r="BR36" s="196"/>
      <c r="BS36" s="196"/>
      <c r="BT36" s="196"/>
      <c r="BU36" s="196"/>
      <c r="BV36" s="196"/>
      <c r="BW36" s="196"/>
      <c r="BX36" s="196"/>
      <c r="BY36" s="196"/>
      <c r="BZ36" s="196"/>
      <c r="CA36" s="196"/>
      <c r="CB36" s="196"/>
      <c r="CC36" s="196"/>
      <c r="CD36" s="196"/>
      <c r="CE36" s="196"/>
      <c r="CF36" s="196"/>
      <c r="CG36" s="196"/>
      <c r="CH36" s="196"/>
      <c r="CI36" s="196"/>
      <c r="CJ36" s="196"/>
      <c r="CK36" s="196"/>
      <c r="CL36" s="196"/>
      <c r="CM36" s="196"/>
      <c r="CN36" s="196"/>
      <c r="CO36" s="196"/>
      <c r="CP36" s="196"/>
      <c r="CQ36" s="196"/>
      <c r="CR36" s="196"/>
      <c r="CS36" s="196"/>
      <c r="CT36" s="196"/>
      <c r="CU36" s="196"/>
      <c r="CV36" s="196"/>
      <c r="CW36" s="196"/>
      <c r="CX36" s="196"/>
      <c r="CY36" s="196"/>
      <c r="CZ36" s="196"/>
      <c r="DA36" s="196"/>
      <c r="DB36" s="196"/>
      <c r="DC36" s="196"/>
      <c r="DD36" s="196"/>
      <c r="DE36" s="196"/>
      <c r="DF36" s="196"/>
      <c r="DG36" s="196"/>
      <c r="DH36" s="196"/>
      <c r="DI36" s="196"/>
      <c r="DJ36" s="196"/>
      <c r="DK36" s="196"/>
      <c r="DL36" s="196"/>
      <c r="DM36" s="196"/>
      <c r="DN36" s="196"/>
      <c r="DO36" s="196"/>
      <c r="DP36" s="196"/>
      <c r="DQ36" s="196"/>
      <c r="DR36" s="196"/>
      <c r="DS36" s="196"/>
      <c r="DT36" s="196"/>
      <c r="DU36" s="196"/>
      <c r="DV36" s="196"/>
      <c r="DW36" s="196"/>
      <c r="DX36" s="196"/>
      <c r="DY36" s="196"/>
      <c r="DZ36" s="196"/>
      <c r="EA36" s="196"/>
      <c r="EB36" s="196"/>
      <c r="EC36" s="196"/>
      <c r="ED36" s="196"/>
      <c r="EE36" s="196"/>
      <c r="EF36" s="196"/>
      <c r="EG36" s="196"/>
      <c r="EH36" s="196"/>
      <c r="EI36" s="196"/>
      <c r="EJ36" s="196"/>
      <c r="EK36" s="196"/>
      <c r="EL36" s="196"/>
      <c r="EM36" s="196"/>
      <c r="EN36" s="196"/>
      <c r="EO36" s="196"/>
      <c r="EP36" s="196"/>
      <c r="EQ36" s="196"/>
      <c r="ER36" s="196"/>
      <c r="ES36" s="196"/>
      <c r="ET36" s="196"/>
      <c r="EU36" s="196"/>
      <c r="EV36" s="196"/>
      <c r="EW36" s="196"/>
      <c r="EX36" s="196"/>
      <c r="EY36" s="196"/>
      <c r="EZ36" s="196"/>
      <c r="FA36" s="196"/>
      <c r="FB36" s="196"/>
      <c r="FC36" s="196"/>
      <c r="FD36" s="196"/>
      <c r="FE36" s="196"/>
      <c r="FF36" s="196"/>
      <c r="FG36" s="196"/>
      <c r="FH36" s="196"/>
      <c r="FI36" s="196"/>
      <c r="FJ36" s="196"/>
      <c r="FK36" s="196"/>
      <c r="FL36" s="196"/>
      <c r="FM36" s="196"/>
      <c r="FN36" s="196"/>
      <c r="FO36" s="196"/>
      <c r="FP36" s="196"/>
      <c r="FQ36" s="196"/>
      <c r="FR36" s="196"/>
      <c r="FS36" s="196"/>
      <c r="FT36" s="196"/>
      <c r="FU36" s="196"/>
      <c r="FV36" s="196"/>
      <c r="FW36" s="196"/>
      <c r="FX36" s="196"/>
      <c r="FY36" s="196"/>
      <c r="FZ36" s="196"/>
      <c r="GA36" s="196"/>
      <c r="GB36" s="196"/>
      <c r="GC36" s="196"/>
      <c r="GD36" s="196"/>
      <c r="GE36" s="196"/>
      <c r="GF36" s="196"/>
      <c r="GG36" s="196"/>
      <c r="GH36" s="196"/>
      <c r="GI36" s="196"/>
      <c r="GJ36" s="196"/>
      <c r="GK36" s="196"/>
      <c r="GL36" s="196"/>
      <c r="GM36" s="196"/>
      <c r="GN36" s="196"/>
      <c r="GO36" s="196"/>
      <c r="GP36" s="196"/>
      <c r="GQ36" s="196"/>
      <c r="GR36" s="196"/>
      <c r="GS36" s="196"/>
      <c r="GT36" s="196"/>
      <c r="GU36" s="196"/>
      <c r="GV36" s="196"/>
      <c r="GW36" s="196"/>
      <c r="GX36" s="196"/>
      <c r="GY36" s="196"/>
      <c r="GZ36" s="196"/>
      <c r="HA36" s="196"/>
      <c r="HB36" s="196"/>
      <c r="HC36" s="196"/>
      <c r="HD36" s="196"/>
      <c r="HE36" s="196"/>
      <c r="HF36" s="196"/>
      <c r="HG36" s="196"/>
      <c r="HH36" s="196"/>
      <c r="HI36" s="196"/>
      <c r="HJ36" s="196"/>
      <c r="HK36" s="196"/>
      <c r="HL36" s="196"/>
      <c r="HM36" s="196"/>
      <c r="HN36" s="196"/>
      <c r="HO36" s="196"/>
      <c r="HP36" s="196"/>
      <c r="HQ36" s="196"/>
      <c r="HR36" s="196"/>
      <c r="HS36" s="196"/>
      <c r="HT36" s="196"/>
      <c r="HU36" s="196"/>
      <c r="HV36" s="196"/>
      <c r="HW36" s="196"/>
      <c r="HX36" s="196"/>
      <c r="HY36" s="196"/>
      <c r="HZ36" s="196"/>
      <c r="IA36" s="196"/>
      <c r="IB36" s="196"/>
      <c r="IC36" s="196"/>
      <c r="ID36" s="196"/>
      <c r="IE36" s="196"/>
      <c r="IF36" s="196"/>
      <c r="IG36" s="196"/>
      <c r="IH36" s="196"/>
      <c r="II36" s="196"/>
      <c r="IJ36" s="196"/>
      <c r="IK36" s="196"/>
      <c r="IL36" s="196"/>
      <c r="IM36" s="196"/>
      <c r="IN36" s="196"/>
      <c r="IO36" s="196"/>
      <c r="IP36" s="196"/>
      <c r="IQ36" s="196"/>
      <c r="IR36" s="196"/>
      <c r="IS36" s="196"/>
      <c r="IT36" s="196"/>
      <c r="IU36" s="196"/>
    </row>
    <row r="37" spans="1:255" s="139" customFormat="1" ht="27.75" customHeight="1">
      <c r="A37" s="174">
        <v>4</v>
      </c>
      <c r="B37" s="180" t="s">
        <v>130</v>
      </c>
      <c r="C37" s="174" t="s">
        <v>128</v>
      </c>
      <c r="D37" s="174"/>
      <c r="E37" s="175"/>
      <c r="F37" s="175"/>
      <c r="G37" s="175"/>
      <c r="H37" s="175"/>
      <c r="I37" s="175"/>
      <c r="J37" s="180" t="s">
        <v>131</v>
      </c>
      <c r="K37" s="196"/>
      <c r="L37" s="196"/>
      <c r="M37" s="196"/>
      <c r="N37" s="196"/>
      <c r="O37" s="196"/>
      <c r="P37" s="196"/>
      <c r="Q37" s="196"/>
      <c r="R37" s="196"/>
      <c r="S37" s="196"/>
      <c r="T37" s="196"/>
      <c r="U37" s="196"/>
      <c r="V37" s="196"/>
      <c r="W37" s="196"/>
      <c r="X37" s="196"/>
      <c r="Y37" s="196"/>
      <c r="Z37" s="196"/>
      <c r="AA37" s="196"/>
      <c r="AB37" s="196"/>
      <c r="AC37" s="196"/>
      <c r="AD37" s="196"/>
      <c r="AE37" s="196"/>
      <c r="AF37" s="196"/>
      <c r="AG37" s="196"/>
      <c r="AH37" s="196"/>
      <c r="AI37" s="196"/>
      <c r="AJ37" s="196"/>
      <c r="AK37" s="196"/>
      <c r="AL37" s="196"/>
      <c r="AM37" s="196"/>
      <c r="AN37" s="196"/>
      <c r="AO37" s="196"/>
      <c r="AP37" s="196"/>
      <c r="AQ37" s="196"/>
      <c r="AR37" s="196"/>
      <c r="AS37" s="196"/>
      <c r="AT37" s="196"/>
      <c r="AU37" s="196"/>
      <c r="AV37" s="196"/>
      <c r="AW37" s="196"/>
      <c r="AX37" s="196"/>
      <c r="AY37" s="196"/>
      <c r="AZ37" s="196"/>
      <c r="BA37" s="196"/>
      <c r="BB37" s="196"/>
      <c r="BC37" s="196"/>
      <c r="BD37" s="196"/>
      <c r="BE37" s="196"/>
      <c r="BF37" s="196"/>
      <c r="BG37" s="196"/>
      <c r="BH37" s="196"/>
      <c r="BI37" s="196"/>
      <c r="BJ37" s="196"/>
      <c r="BK37" s="196"/>
      <c r="BL37" s="196"/>
      <c r="BM37" s="196"/>
      <c r="BN37" s="196"/>
      <c r="BO37" s="196"/>
      <c r="BP37" s="196"/>
      <c r="BQ37" s="196"/>
      <c r="BR37" s="196"/>
      <c r="BS37" s="196"/>
      <c r="BT37" s="196"/>
      <c r="BU37" s="196"/>
      <c r="BV37" s="196"/>
      <c r="BW37" s="196"/>
      <c r="BX37" s="196"/>
      <c r="BY37" s="196"/>
      <c r="BZ37" s="196"/>
      <c r="CA37" s="196"/>
      <c r="CB37" s="196"/>
      <c r="CC37" s="196"/>
      <c r="CD37" s="196"/>
      <c r="CE37" s="196"/>
      <c r="CF37" s="196"/>
      <c r="CG37" s="196"/>
      <c r="CH37" s="196"/>
      <c r="CI37" s="196"/>
      <c r="CJ37" s="196"/>
      <c r="CK37" s="196"/>
      <c r="CL37" s="196"/>
      <c r="CM37" s="196"/>
      <c r="CN37" s="196"/>
      <c r="CO37" s="196"/>
      <c r="CP37" s="196"/>
      <c r="CQ37" s="196"/>
      <c r="CR37" s="196"/>
      <c r="CS37" s="196"/>
      <c r="CT37" s="196"/>
      <c r="CU37" s="196"/>
      <c r="CV37" s="196"/>
      <c r="CW37" s="196"/>
      <c r="CX37" s="196"/>
      <c r="CY37" s="196"/>
      <c r="CZ37" s="196"/>
      <c r="DA37" s="196"/>
      <c r="DB37" s="196"/>
      <c r="DC37" s="196"/>
      <c r="DD37" s="196"/>
      <c r="DE37" s="196"/>
      <c r="DF37" s="196"/>
      <c r="DG37" s="196"/>
      <c r="DH37" s="196"/>
      <c r="DI37" s="196"/>
      <c r="DJ37" s="196"/>
      <c r="DK37" s="196"/>
      <c r="DL37" s="196"/>
      <c r="DM37" s="196"/>
      <c r="DN37" s="196"/>
      <c r="DO37" s="196"/>
      <c r="DP37" s="196"/>
      <c r="DQ37" s="196"/>
      <c r="DR37" s="196"/>
      <c r="DS37" s="196"/>
      <c r="DT37" s="196"/>
      <c r="DU37" s="196"/>
      <c r="DV37" s="196"/>
      <c r="DW37" s="196"/>
      <c r="DX37" s="196"/>
      <c r="DY37" s="196"/>
      <c r="DZ37" s="196"/>
      <c r="EA37" s="196"/>
      <c r="EB37" s="196"/>
      <c r="EC37" s="196"/>
      <c r="ED37" s="196"/>
      <c r="EE37" s="196"/>
      <c r="EF37" s="196"/>
      <c r="EG37" s="196"/>
      <c r="EH37" s="196"/>
      <c r="EI37" s="196"/>
      <c r="EJ37" s="196"/>
      <c r="EK37" s="196"/>
      <c r="EL37" s="196"/>
      <c r="EM37" s="196"/>
      <c r="EN37" s="196"/>
      <c r="EO37" s="196"/>
      <c r="EP37" s="196"/>
      <c r="EQ37" s="196"/>
      <c r="ER37" s="196"/>
      <c r="ES37" s="196"/>
      <c r="ET37" s="196"/>
      <c r="EU37" s="196"/>
      <c r="EV37" s="196"/>
      <c r="EW37" s="196"/>
      <c r="EX37" s="196"/>
      <c r="EY37" s="196"/>
      <c r="EZ37" s="196"/>
      <c r="FA37" s="196"/>
      <c r="FB37" s="196"/>
      <c r="FC37" s="196"/>
      <c r="FD37" s="196"/>
      <c r="FE37" s="196"/>
      <c r="FF37" s="196"/>
      <c r="FG37" s="196"/>
      <c r="FH37" s="196"/>
      <c r="FI37" s="196"/>
      <c r="FJ37" s="196"/>
      <c r="FK37" s="196"/>
      <c r="FL37" s="196"/>
      <c r="FM37" s="196"/>
      <c r="FN37" s="196"/>
      <c r="FO37" s="196"/>
      <c r="FP37" s="196"/>
      <c r="FQ37" s="196"/>
      <c r="FR37" s="196"/>
      <c r="FS37" s="196"/>
      <c r="FT37" s="196"/>
      <c r="FU37" s="196"/>
      <c r="FV37" s="196"/>
      <c r="FW37" s="196"/>
      <c r="FX37" s="196"/>
      <c r="FY37" s="196"/>
      <c r="FZ37" s="196"/>
      <c r="GA37" s="196"/>
      <c r="GB37" s="196"/>
      <c r="GC37" s="196"/>
      <c r="GD37" s="196"/>
      <c r="GE37" s="196"/>
      <c r="GF37" s="196"/>
      <c r="GG37" s="196"/>
      <c r="GH37" s="196"/>
      <c r="GI37" s="196"/>
      <c r="GJ37" s="196"/>
      <c r="GK37" s="196"/>
      <c r="GL37" s="196"/>
      <c r="GM37" s="196"/>
      <c r="GN37" s="196"/>
      <c r="GO37" s="196"/>
      <c r="GP37" s="196"/>
      <c r="GQ37" s="196"/>
      <c r="GR37" s="196"/>
      <c r="GS37" s="196"/>
      <c r="GT37" s="196"/>
      <c r="GU37" s="196"/>
      <c r="GV37" s="196"/>
      <c r="GW37" s="196"/>
      <c r="GX37" s="196"/>
      <c r="GY37" s="196"/>
      <c r="GZ37" s="196"/>
      <c r="HA37" s="196"/>
      <c r="HB37" s="196"/>
      <c r="HC37" s="196"/>
      <c r="HD37" s="196"/>
      <c r="HE37" s="196"/>
      <c r="HF37" s="196"/>
      <c r="HG37" s="196"/>
      <c r="HH37" s="196"/>
      <c r="HI37" s="196"/>
      <c r="HJ37" s="196"/>
      <c r="HK37" s="196"/>
      <c r="HL37" s="196"/>
      <c r="HM37" s="196"/>
      <c r="HN37" s="196"/>
      <c r="HO37" s="196"/>
      <c r="HP37" s="196"/>
      <c r="HQ37" s="196"/>
      <c r="HR37" s="196"/>
      <c r="HS37" s="196"/>
      <c r="HT37" s="196"/>
      <c r="HU37" s="196"/>
      <c r="HV37" s="196"/>
      <c r="HW37" s="196"/>
      <c r="HX37" s="196"/>
      <c r="HY37" s="196"/>
      <c r="HZ37" s="196"/>
      <c r="IA37" s="196"/>
      <c r="IB37" s="196"/>
      <c r="IC37" s="196"/>
      <c r="ID37" s="196"/>
      <c r="IE37" s="196"/>
      <c r="IF37" s="196"/>
      <c r="IG37" s="196"/>
      <c r="IH37" s="196"/>
      <c r="II37" s="196"/>
      <c r="IJ37" s="196"/>
      <c r="IK37" s="196"/>
      <c r="IL37" s="196"/>
      <c r="IM37" s="196"/>
      <c r="IN37" s="196"/>
      <c r="IO37" s="196"/>
      <c r="IP37" s="196"/>
      <c r="IQ37" s="196"/>
      <c r="IR37" s="196"/>
      <c r="IS37" s="196"/>
      <c r="IT37" s="196"/>
      <c r="IU37" s="196"/>
    </row>
    <row r="38" spans="1:255" s="139" customFormat="1" ht="27.75" customHeight="1">
      <c r="A38" s="174">
        <v>5</v>
      </c>
      <c r="B38" s="180" t="s">
        <v>132</v>
      </c>
      <c r="C38" s="174" t="s">
        <v>128</v>
      </c>
      <c r="D38" s="174"/>
      <c r="E38" s="175"/>
      <c r="F38" s="175"/>
      <c r="G38" s="175"/>
      <c r="H38" s="175"/>
      <c r="I38" s="175"/>
      <c r="J38" s="180" t="s">
        <v>133</v>
      </c>
      <c r="K38" s="196"/>
      <c r="L38" s="196"/>
      <c r="M38" s="196"/>
      <c r="N38" s="196"/>
      <c r="O38" s="196"/>
      <c r="P38" s="196"/>
      <c r="Q38" s="196"/>
      <c r="R38" s="196"/>
      <c r="S38" s="196"/>
      <c r="T38" s="196"/>
      <c r="U38" s="196"/>
      <c r="V38" s="196"/>
      <c r="W38" s="196"/>
      <c r="X38" s="196"/>
      <c r="Y38" s="196"/>
      <c r="Z38" s="196"/>
      <c r="AA38" s="196"/>
      <c r="AB38" s="196"/>
      <c r="AC38" s="196"/>
      <c r="AD38" s="196"/>
      <c r="AE38" s="196"/>
      <c r="AF38" s="196"/>
      <c r="AG38" s="196"/>
      <c r="AH38" s="196"/>
      <c r="AI38" s="196"/>
      <c r="AJ38" s="196"/>
      <c r="AK38" s="196"/>
      <c r="AL38" s="196"/>
      <c r="AM38" s="196"/>
      <c r="AN38" s="196"/>
      <c r="AO38" s="196"/>
      <c r="AP38" s="196"/>
      <c r="AQ38" s="196"/>
      <c r="AR38" s="196"/>
      <c r="AS38" s="196"/>
      <c r="AT38" s="196"/>
      <c r="AU38" s="196"/>
      <c r="AV38" s="196"/>
      <c r="AW38" s="196"/>
      <c r="AX38" s="196"/>
      <c r="AY38" s="196"/>
      <c r="AZ38" s="196"/>
      <c r="BA38" s="196"/>
      <c r="BB38" s="196"/>
      <c r="BC38" s="196"/>
      <c r="BD38" s="196"/>
      <c r="BE38" s="196"/>
      <c r="BF38" s="196"/>
      <c r="BG38" s="196"/>
      <c r="BH38" s="196"/>
      <c r="BI38" s="196"/>
      <c r="BJ38" s="196"/>
      <c r="BK38" s="196"/>
      <c r="BL38" s="196"/>
      <c r="BM38" s="196"/>
      <c r="BN38" s="196"/>
      <c r="BO38" s="196"/>
      <c r="BP38" s="196"/>
      <c r="BQ38" s="196"/>
      <c r="BR38" s="196"/>
      <c r="BS38" s="196"/>
      <c r="BT38" s="196"/>
      <c r="BU38" s="196"/>
      <c r="BV38" s="196"/>
      <c r="BW38" s="196"/>
      <c r="BX38" s="196"/>
      <c r="BY38" s="196"/>
      <c r="BZ38" s="196"/>
      <c r="CA38" s="196"/>
      <c r="CB38" s="196"/>
      <c r="CC38" s="196"/>
      <c r="CD38" s="196"/>
      <c r="CE38" s="196"/>
      <c r="CF38" s="196"/>
      <c r="CG38" s="196"/>
      <c r="CH38" s="196"/>
      <c r="CI38" s="196"/>
      <c r="CJ38" s="196"/>
      <c r="CK38" s="196"/>
      <c r="CL38" s="196"/>
      <c r="CM38" s="196"/>
      <c r="CN38" s="196"/>
      <c r="CO38" s="196"/>
      <c r="CP38" s="196"/>
      <c r="CQ38" s="196"/>
      <c r="CR38" s="196"/>
      <c r="CS38" s="196"/>
      <c r="CT38" s="196"/>
      <c r="CU38" s="196"/>
      <c r="CV38" s="196"/>
      <c r="CW38" s="196"/>
      <c r="CX38" s="196"/>
      <c r="CY38" s="196"/>
      <c r="CZ38" s="196"/>
      <c r="DA38" s="196"/>
      <c r="DB38" s="196"/>
      <c r="DC38" s="196"/>
      <c r="DD38" s="196"/>
      <c r="DE38" s="196"/>
      <c r="DF38" s="196"/>
      <c r="DG38" s="196"/>
      <c r="DH38" s="196"/>
      <c r="DI38" s="196"/>
      <c r="DJ38" s="196"/>
      <c r="DK38" s="196"/>
      <c r="DL38" s="196"/>
      <c r="DM38" s="196"/>
      <c r="DN38" s="196"/>
      <c r="DO38" s="196"/>
      <c r="DP38" s="196"/>
      <c r="DQ38" s="196"/>
      <c r="DR38" s="196"/>
      <c r="DS38" s="196"/>
      <c r="DT38" s="196"/>
      <c r="DU38" s="196"/>
      <c r="DV38" s="196"/>
      <c r="DW38" s="196"/>
      <c r="DX38" s="196"/>
      <c r="DY38" s="196"/>
      <c r="DZ38" s="196"/>
      <c r="EA38" s="196"/>
      <c r="EB38" s="196"/>
      <c r="EC38" s="196"/>
      <c r="ED38" s="196"/>
      <c r="EE38" s="196"/>
      <c r="EF38" s="196"/>
      <c r="EG38" s="196"/>
      <c r="EH38" s="196"/>
      <c r="EI38" s="196"/>
      <c r="EJ38" s="196"/>
      <c r="EK38" s="196"/>
      <c r="EL38" s="196"/>
      <c r="EM38" s="196"/>
      <c r="EN38" s="196"/>
      <c r="EO38" s="196"/>
      <c r="EP38" s="196"/>
      <c r="EQ38" s="196"/>
      <c r="ER38" s="196"/>
      <c r="ES38" s="196"/>
      <c r="ET38" s="196"/>
      <c r="EU38" s="196"/>
      <c r="EV38" s="196"/>
      <c r="EW38" s="196"/>
      <c r="EX38" s="196"/>
      <c r="EY38" s="196"/>
      <c r="EZ38" s="196"/>
      <c r="FA38" s="196"/>
      <c r="FB38" s="196"/>
      <c r="FC38" s="196"/>
      <c r="FD38" s="196"/>
      <c r="FE38" s="196"/>
      <c r="FF38" s="196"/>
      <c r="FG38" s="196"/>
      <c r="FH38" s="196"/>
      <c r="FI38" s="196"/>
      <c r="FJ38" s="196"/>
      <c r="FK38" s="196"/>
      <c r="FL38" s="196"/>
      <c r="FM38" s="196"/>
      <c r="FN38" s="196"/>
      <c r="FO38" s="196"/>
      <c r="FP38" s="196"/>
      <c r="FQ38" s="196"/>
      <c r="FR38" s="196"/>
      <c r="FS38" s="196"/>
      <c r="FT38" s="196"/>
      <c r="FU38" s="196"/>
      <c r="FV38" s="196"/>
      <c r="FW38" s="196"/>
      <c r="FX38" s="196"/>
      <c r="FY38" s="196"/>
      <c r="FZ38" s="196"/>
      <c r="GA38" s="196"/>
      <c r="GB38" s="196"/>
      <c r="GC38" s="196"/>
      <c r="GD38" s="196"/>
      <c r="GE38" s="196"/>
      <c r="GF38" s="196"/>
      <c r="GG38" s="196"/>
      <c r="GH38" s="196"/>
      <c r="GI38" s="196"/>
      <c r="GJ38" s="196"/>
      <c r="GK38" s="196"/>
      <c r="GL38" s="196"/>
      <c r="GM38" s="196"/>
      <c r="GN38" s="196"/>
      <c r="GO38" s="196"/>
      <c r="GP38" s="196"/>
      <c r="GQ38" s="196"/>
      <c r="GR38" s="196"/>
      <c r="GS38" s="196"/>
      <c r="GT38" s="196"/>
      <c r="GU38" s="196"/>
      <c r="GV38" s="196"/>
      <c r="GW38" s="196"/>
      <c r="GX38" s="196"/>
      <c r="GY38" s="196"/>
      <c r="GZ38" s="196"/>
      <c r="HA38" s="196"/>
      <c r="HB38" s="196"/>
      <c r="HC38" s="196"/>
      <c r="HD38" s="196"/>
      <c r="HE38" s="196"/>
      <c r="HF38" s="196"/>
      <c r="HG38" s="196"/>
      <c r="HH38" s="196"/>
      <c r="HI38" s="196"/>
      <c r="HJ38" s="196"/>
      <c r="HK38" s="196"/>
      <c r="HL38" s="196"/>
      <c r="HM38" s="196"/>
      <c r="HN38" s="196"/>
      <c r="HO38" s="196"/>
      <c r="HP38" s="196"/>
      <c r="HQ38" s="196"/>
      <c r="HR38" s="196"/>
      <c r="HS38" s="196"/>
      <c r="HT38" s="196"/>
      <c r="HU38" s="196"/>
      <c r="HV38" s="196"/>
      <c r="HW38" s="196"/>
      <c r="HX38" s="196"/>
      <c r="HY38" s="196"/>
      <c r="HZ38" s="196"/>
      <c r="IA38" s="196"/>
      <c r="IB38" s="196"/>
      <c r="IC38" s="196"/>
      <c r="ID38" s="196"/>
      <c r="IE38" s="196"/>
      <c r="IF38" s="196"/>
      <c r="IG38" s="196"/>
      <c r="IH38" s="196"/>
      <c r="II38" s="196"/>
      <c r="IJ38" s="196"/>
      <c r="IK38" s="196"/>
      <c r="IL38" s="196"/>
      <c r="IM38" s="196"/>
      <c r="IN38" s="196"/>
      <c r="IO38" s="196"/>
      <c r="IP38" s="196"/>
      <c r="IQ38" s="196"/>
      <c r="IR38" s="196"/>
      <c r="IS38" s="196"/>
      <c r="IT38" s="196"/>
      <c r="IU38" s="196"/>
    </row>
    <row r="39" spans="1:10" s="139" customFormat="1" ht="27.75" customHeight="1">
      <c r="A39" s="174">
        <v>6</v>
      </c>
      <c r="B39" s="180" t="s">
        <v>134</v>
      </c>
      <c r="C39" s="174" t="s">
        <v>135</v>
      </c>
      <c r="D39" s="174" t="s">
        <v>104</v>
      </c>
      <c r="E39" s="175">
        <v>0</v>
      </c>
      <c r="F39" s="175"/>
      <c r="G39" s="175"/>
      <c r="H39" s="175"/>
      <c r="I39" s="175"/>
      <c r="J39" s="180" t="s">
        <v>136</v>
      </c>
    </row>
    <row r="40" spans="1:10" s="139" customFormat="1" ht="27.75" customHeight="1">
      <c r="A40" s="174">
        <v>7</v>
      </c>
      <c r="B40" s="180" t="s">
        <v>137</v>
      </c>
      <c r="C40" s="174" t="s">
        <v>138</v>
      </c>
      <c r="D40" s="174" t="s">
        <v>104</v>
      </c>
      <c r="E40" s="175">
        <v>0</v>
      </c>
      <c r="F40" s="175"/>
      <c r="G40" s="175"/>
      <c r="H40" s="175"/>
      <c r="I40" s="175"/>
      <c r="J40" s="180" t="s">
        <v>136</v>
      </c>
    </row>
    <row r="41" spans="1:10" s="139" customFormat="1" ht="27.75" customHeight="1">
      <c r="A41" s="174">
        <v>8</v>
      </c>
      <c r="B41" s="180" t="s">
        <v>139</v>
      </c>
      <c r="C41" s="174" t="s">
        <v>138</v>
      </c>
      <c r="D41" s="174" t="s">
        <v>104</v>
      </c>
      <c r="E41" s="175">
        <v>0</v>
      </c>
      <c r="F41" s="175"/>
      <c r="G41" s="175"/>
      <c r="H41" s="175"/>
      <c r="I41" s="175"/>
      <c r="J41" s="180" t="s">
        <v>140</v>
      </c>
    </row>
    <row r="42" spans="1:10" s="139" customFormat="1" ht="27.75" customHeight="1">
      <c r="A42" s="174">
        <v>9</v>
      </c>
      <c r="B42" s="180" t="s">
        <v>141</v>
      </c>
      <c r="C42" s="174" t="s">
        <v>138</v>
      </c>
      <c r="D42" s="174" t="s">
        <v>104</v>
      </c>
      <c r="E42" s="175">
        <v>0</v>
      </c>
      <c r="F42" s="175"/>
      <c r="G42" s="175"/>
      <c r="H42" s="175"/>
      <c r="I42" s="175"/>
      <c r="J42" s="180" t="s">
        <v>136</v>
      </c>
    </row>
    <row r="43" spans="1:10" s="139" customFormat="1" ht="27.75" customHeight="1">
      <c r="A43" s="174">
        <v>10</v>
      </c>
      <c r="B43" s="180" t="s">
        <v>142</v>
      </c>
      <c r="C43" s="174" t="s">
        <v>138</v>
      </c>
      <c r="D43" s="174" t="s">
        <v>104</v>
      </c>
      <c r="E43" s="175">
        <v>0</v>
      </c>
      <c r="F43" s="175"/>
      <c r="G43" s="175"/>
      <c r="H43" s="175"/>
      <c r="I43" s="175"/>
      <c r="J43" s="180" t="s">
        <v>143</v>
      </c>
    </row>
    <row r="44" spans="1:10" s="142" customFormat="1" ht="27.75" customHeight="1">
      <c r="A44" s="181"/>
      <c r="B44" s="167" t="s">
        <v>48</v>
      </c>
      <c r="C44" s="181"/>
      <c r="D44" s="181"/>
      <c r="E44" s="182"/>
      <c r="F44" s="182"/>
      <c r="G44" s="183"/>
      <c r="H44" s="183">
        <f>85*110</f>
        <v>9350</v>
      </c>
      <c r="I44" s="182">
        <f>SUM(I34:I43)</f>
        <v>0</v>
      </c>
      <c r="J44" s="197"/>
    </row>
    <row r="45" spans="1:10" s="136" customFormat="1" ht="30" customHeight="1">
      <c r="A45" s="156" t="s">
        <v>230</v>
      </c>
      <c r="B45" s="157" t="s">
        <v>158</v>
      </c>
      <c r="C45" s="157"/>
      <c r="D45" s="157"/>
      <c r="E45" s="158"/>
      <c r="F45" s="158"/>
      <c r="G45" s="158"/>
      <c r="H45" s="158"/>
      <c r="I45" s="158"/>
      <c r="J45" s="157"/>
    </row>
    <row r="46" spans="1:10" s="139" customFormat="1" ht="27.75" customHeight="1">
      <c r="A46" s="174">
        <v>1</v>
      </c>
      <c r="B46" s="180" t="s">
        <v>159</v>
      </c>
      <c r="C46" s="174" t="s">
        <v>160</v>
      </c>
      <c r="D46" s="174" t="s">
        <v>23</v>
      </c>
      <c r="E46" s="175">
        <v>20.82</v>
      </c>
      <c r="F46" s="175"/>
      <c r="G46" s="176">
        <v>12</v>
      </c>
      <c r="H46" s="176">
        <f aca="true" t="shared" si="2" ref="H46:H49">E46*G46</f>
        <v>249.84</v>
      </c>
      <c r="I46" s="186">
        <f>E46*F46</f>
        <v>0</v>
      </c>
      <c r="J46" s="180" t="s">
        <v>161</v>
      </c>
    </row>
    <row r="47" spans="1:10" s="139" customFormat="1" ht="27.75" customHeight="1">
      <c r="A47" s="174">
        <v>2</v>
      </c>
      <c r="B47" s="180" t="s">
        <v>162</v>
      </c>
      <c r="C47" s="174"/>
      <c r="D47" s="174" t="s">
        <v>23</v>
      </c>
      <c r="E47" s="175">
        <v>70</v>
      </c>
      <c r="F47" s="175"/>
      <c r="G47" s="176">
        <v>8</v>
      </c>
      <c r="H47" s="176">
        <f t="shared" si="2"/>
        <v>560</v>
      </c>
      <c r="I47" s="186">
        <f>E47*F47</f>
        <v>0</v>
      </c>
      <c r="J47" s="180" t="s">
        <v>163</v>
      </c>
    </row>
    <row r="48" spans="1:10" s="139" customFormat="1" ht="27.75" customHeight="1">
      <c r="A48" s="174">
        <v>3</v>
      </c>
      <c r="B48" s="180" t="s">
        <v>164</v>
      </c>
      <c r="C48" s="174"/>
      <c r="D48" s="174" t="s">
        <v>23</v>
      </c>
      <c r="E48" s="175">
        <v>20.82</v>
      </c>
      <c r="F48" s="175"/>
      <c r="G48" s="176">
        <v>4</v>
      </c>
      <c r="H48" s="176">
        <f t="shared" si="2"/>
        <v>83.28</v>
      </c>
      <c r="I48" s="186">
        <f>E48*F48</f>
        <v>0</v>
      </c>
      <c r="J48" s="180" t="s">
        <v>165</v>
      </c>
    </row>
    <row r="49" spans="1:10" s="139" customFormat="1" ht="27.75" customHeight="1">
      <c r="A49" s="174">
        <v>4</v>
      </c>
      <c r="B49" s="180" t="s">
        <v>166</v>
      </c>
      <c r="C49" s="174" t="s">
        <v>167</v>
      </c>
      <c r="D49" s="174" t="s">
        <v>23</v>
      </c>
      <c r="E49" s="175">
        <v>20.82</v>
      </c>
      <c r="F49" s="175"/>
      <c r="G49" s="176">
        <v>10</v>
      </c>
      <c r="H49" s="176">
        <f t="shared" si="2"/>
        <v>208.2</v>
      </c>
      <c r="I49" s="186">
        <f>E49*F49</f>
        <v>0</v>
      </c>
      <c r="J49" s="180" t="s">
        <v>168</v>
      </c>
    </row>
    <row r="50" spans="1:10" s="135" customFormat="1" ht="30" customHeight="1">
      <c r="A50" s="167"/>
      <c r="B50" s="167" t="s">
        <v>48</v>
      </c>
      <c r="C50" s="167"/>
      <c r="D50" s="167"/>
      <c r="E50" s="168"/>
      <c r="F50" s="168"/>
      <c r="G50" s="168"/>
      <c r="H50" s="168">
        <f>SUM(H46:H49)</f>
        <v>1101.32</v>
      </c>
      <c r="I50" s="168">
        <f>SUM(I46:I49)</f>
        <v>0</v>
      </c>
      <c r="J50" s="154"/>
    </row>
    <row r="51" spans="1:255" s="143" customFormat="1" ht="27.75" customHeight="1">
      <c r="A51" s="181" t="s">
        <v>169</v>
      </c>
      <c r="B51" s="184" t="s">
        <v>170</v>
      </c>
      <c r="C51" s="185"/>
      <c r="D51" s="185"/>
      <c r="E51" s="186"/>
      <c r="F51" s="186"/>
      <c r="G51" s="187" t="e">
        <f>H51/I53</f>
        <v>#REF!</v>
      </c>
      <c r="H51" s="182" t="e">
        <f>H50+H44+#REF!+#REF!+#REF!+#REF!+#REF!+#REF!+#REF!+H16+#REF!</f>
        <v>#REF!</v>
      </c>
      <c r="I51" s="182"/>
      <c r="J51" s="180"/>
      <c r="K51" s="198"/>
      <c r="L51" s="198"/>
      <c r="M51" s="198"/>
      <c r="N51" s="198"/>
      <c r="O51" s="198"/>
      <c r="P51" s="198"/>
      <c r="Q51" s="198"/>
      <c r="R51" s="198"/>
      <c r="S51" s="198"/>
      <c r="T51" s="198"/>
      <c r="U51" s="198"/>
      <c r="V51" s="198"/>
      <c r="W51" s="198"/>
      <c r="X51" s="198"/>
      <c r="Y51" s="198"/>
      <c r="Z51" s="198"/>
      <c r="AA51" s="198"/>
      <c r="AB51" s="198"/>
      <c r="AC51" s="198"/>
      <c r="AD51" s="198"/>
      <c r="AE51" s="198"/>
      <c r="AF51" s="198"/>
      <c r="AG51" s="198"/>
      <c r="AH51" s="198"/>
      <c r="AI51" s="198"/>
      <c r="AJ51" s="198"/>
      <c r="AK51" s="198"/>
      <c r="AL51" s="198"/>
      <c r="AM51" s="198"/>
      <c r="AN51" s="198"/>
      <c r="AO51" s="198"/>
      <c r="AP51" s="198"/>
      <c r="AQ51" s="198"/>
      <c r="AR51" s="198"/>
      <c r="AS51" s="198"/>
      <c r="AT51" s="198"/>
      <c r="AU51" s="198"/>
      <c r="AV51" s="198"/>
      <c r="AW51" s="198"/>
      <c r="AX51" s="198"/>
      <c r="AY51" s="198"/>
      <c r="AZ51" s="198"/>
      <c r="BA51" s="198"/>
      <c r="BB51" s="198"/>
      <c r="BC51" s="198"/>
      <c r="BD51" s="198"/>
      <c r="BE51" s="198"/>
      <c r="BF51" s="198"/>
      <c r="BG51" s="198"/>
      <c r="BH51" s="198"/>
      <c r="BI51" s="198"/>
      <c r="BJ51" s="198"/>
      <c r="BK51" s="198"/>
      <c r="BL51" s="198"/>
      <c r="BM51" s="198"/>
      <c r="BN51" s="198"/>
      <c r="BO51" s="198"/>
      <c r="BP51" s="198"/>
      <c r="BQ51" s="198"/>
      <c r="BR51" s="198"/>
      <c r="BS51" s="198"/>
      <c r="BT51" s="198"/>
      <c r="BU51" s="198"/>
      <c r="BV51" s="198"/>
      <c r="BW51" s="198"/>
      <c r="BX51" s="198"/>
      <c r="BY51" s="198"/>
      <c r="BZ51" s="198"/>
      <c r="CA51" s="198"/>
      <c r="CB51" s="198"/>
      <c r="CC51" s="198"/>
      <c r="CD51" s="198"/>
      <c r="CE51" s="198"/>
      <c r="CF51" s="198"/>
      <c r="CG51" s="198"/>
      <c r="CH51" s="198"/>
      <c r="CI51" s="198"/>
      <c r="CJ51" s="198"/>
      <c r="CK51" s="198"/>
      <c r="CL51" s="198"/>
      <c r="CM51" s="198"/>
      <c r="CN51" s="198"/>
      <c r="CO51" s="198"/>
      <c r="CP51" s="198"/>
      <c r="CQ51" s="198"/>
      <c r="CR51" s="198"/>
      <c r="CS51" s="198"/>
      <c r="CT51" s="198"/>
      <c r="CU51" s="198"/>
      <c r="CV51" s="198"/>
      <c r="CW51" s="198"/>
      <c r="CX51" s="198"/>
      <c r="CY51" s="198"/>
      <c r="CZ51" s="198"/>
      <c r="DA51" s="198"/>
      <c r="DB51" s="198"/>
      <c r="DC51" s="198"/>
      <c r="DD51" s="198"/>
      <c r="DE51" s="198"/>
      <c r="DF51" s="198"/>
      <c r="DG51" s="198"/>
      <c r="DH51" s="198"/>
      <c r="DI51" s="198"/>
      <c r="DJ51" s="198"/>
      <c r="DK51" s="198"/>
      <c r="DL51" s="198"/>
      <c r="DM51" s="198"/>
      <c r="DN51" s="198"/>
      <c r="DO51" s="198"/>
      <c r="DP51" s="198"/>
      <c r="DQ51" s="198"/>
      <c r="DR51" s="198"/>
      <c r="DS51" s="198"/>
      <c r="DT51" s="198"/>
      <c r="DU51" s="198"/>
      <c r="DV51" s="198"/>
      <c r="DW51" s="198"/>
      <c r="DX51" s="198"/>
      <c r="DY51" s="198"/>
      <c r="DZ51" s="198"/>
      <c r="EA51" s="198"/>
      <c r="EB51" s="198"/>
      <c r="EC51" s="198"/>
      <c r="ED51" s="198"/>
      <c r="EE51" s="198"/>
      <c r="EF51" s="198"/>
      <c r="EG51" s="198"/>
      <c r="EH51" s="198"/>
      <c r="EI51" s="198"/>
      <c r="EJ51" s="198"/>
      <c r="EK51" s="198"/>
      <c r="EL51" s="198"/>
      <c r="EM51" s="198"/>
      <c r="EN51" s="198"/>
      <c r="EO51" s="198"/>
      <c r="EP51" s="198"/>
      <c r="EQ51" s="198"/>
      <c r="ER51" s="198"/>
      <c r="ES51" s="198"/>
      <c r="ET51" s="198"/>
      <c r="EU51" s="198"/>
      <c r="EV51" s="198"/>
      <c r="EW51" s="198"/>
      <c r="EX51" s="198"/>
      <c r="EY51" s="198"/>
      <c r="EZ51" s="198"/>
      <c r="FA51" s="198"/>
      <c r="FB51" s="198"/>
      <c r="FC51" s="198"/>
      <c r="FD51" s="198"/>
      <c r="FE51" s="198"/>
      <c r="FF51" s="198"/>
      <c r="FG51" s="198"/>
      <c r="FH51" s="198"/>
      <c r="FI51" s="198"/>
      <c r="FJ51" s="198"/>
      <c r="FK51" s="198"/>
      <c r="FL51" s="198"/>
      <c r="FM51" s="198"/>
      <c r="FN51" s="198"/>
      <c r="FO51" s="198"/>
      <c r="FP51" s="198"/>
      <c r="FQ51" s="198"/>
      <c r="FR51" s="198"/>
      <c r="FS51" s="198"/>
      <c r="FT51" s="198"/>
      <c r="FU51" s="198"/>
      <c r="FV51" s="198"/>
      <c r="FW51" s="198"/>
      <c r="FX51" s="198"/>
      <c r="FY51" s="198"/>
      <c r="FZ51" s="198"/>
      <c r="GA51" s="198"/>
      <c r="GB51" s="198"/>
      <c r="GC51" s="198"/>
      <c r="GD51" s="198"/>
      <c r="GE51" s="198"/>
      <c r="GF51" s="198"/>
      <c r="GG51" s="198"/>
      <c r="GH51" s="198"/>
      <c r="GI51" s="198"/>
      <c r="GJ51" s="198"/>
      <c r="GK51" s="198"/>
      <c r="GL51" s="198"/>
      <c r="GM51" s="198"/>
      <c r="GN51" s="198"/>
      <c r="GO51" s="198"/>
      <c r="GP51" s="198"/>
      <c r="GQ51" s="198"/>
      <c r="GR51" s="198"/>
      <c r="GS51" s="198"/>
      <c r="GT51" s="198"/>
      <c r="GU51" s="198"/>
      <c r="GV51" s="198"/>
      <c r="GW51" s="198"/>
      <c r="GX51" s="198"/>
      <c r="GY51" s="198"/>
      <c r="GZ51" s="198"/>
      <c r="HA51" s="198"/>
      <c r="HB51" s="198"/>
      <c r="HC51" s="198"/>
      <c r="HD51" s="198"/>
      <c r="HE51" s="198"/>
      <c r="HF51" s="198"/>
      <c r="HG51" s="198"/>
      <c r="HH51" s="198"/>
      <c r="HI51" s="198"/>
      <c r="HJ51" s="198"/>
      <c r="HK51" s="198"/>
      <c r="HL51" s="198"/>
      <c r="HM51" s="198"/>
      <c r="HN51" s="198"/>
      <c r="HO51" s="198"/>
      <c r="HP51" s="198"/>
      <c r="HQ51" s="198"/>
      <c r="HR51" s="198"/>
      <c r="HS51" s="198"/>
      <c r="HT51" s="198"/>
      <c r="HU51" s="198"/>
      <c r="HV51" s="198"/>
      <c r="HW51" s="198"/>
      <c r="HX51" s="198"/>
      <c r="HY51" s="198"/>
      <c r="HZ51" s="198"/>
      <c r="IA51" s="198"/>
      <c r="IB51" s="198"/>
      <c r="IC51" s="198"/>
      <c r="ID51" s="198"/>
      <c r="IE51" s="198"/>
      <c r="IF51" s="198"/>
      <c r="IG51" s="198"/>
      <c r="IH51" s="198"/>
      <c r="II51" s="198"/>
      <c r="IJ51" s="198"/>
      <c r="IK51" s="198"/>
      <c r="IL51" s="198"/>
      <c r="IM51" s="198"/>
      <c r="IN51" s="198"/>
      <c r="IO51" s="198"/>
      <c r="IP51" s="198"/>
      <c r="IQ51" s="198"/>
      <c r="IR51" s="198"/>
      <c r="IS51" s="198"/>
      <c r="IT51" s="198"/>
      <c r="IU51" s="198"/>
    </row>
    <row r="52" spans="1:255" s="143" customFormat="1" ht="31.5" customHeight="1">
      <c r="A52" s="181" t="s">
        <v>171</v>
      </c>
      <c r="B52" s="184" t="s">
        <v>172</v>
      </c>
      <c r="C52" s="188"/>
      <c r="D52" s="188"/>
      <c r="E52" s="182"/>
      <c r="F52" s="182"/>
      <c r="G52" s="182">
        <f>I53*0.85</f>
        <v>0</v>
      </c>
      <c r="H52" s="182"/>
      <c r="I52" s="182"/>
      <c r="J52" s="180" t="s">
        <v>174</v>
      </c>
      <c r="K52" s="198"/>
      <c r="L52" s="198"/>
      <c r="M52" s="198"/>
      <c r="N52" s="198"/>
      <c r="O52" s="198"/>
      <c r="P52" s="198"/>
      <c r="Q52" s="198"/>
      <c r="R52" s="198"/>
      <c r="S52" s="198"/>
      <c r="T52" s="198"/>
      <c r="U52" s="198"/>
      <c r="V52" s="198"/>
      <c r="W52" s="198"/>
      <c r="X52" s="198"/>
      <c r="Y52" s="198"/>
      <c r="Z52" s="198"/>
      <c r="AA52" s="198"/>
      <c r="AB52" s="198"/>
      <c r="AC52" s="198"/>
      <c r="AD52" s="198"/>
      <c r="AE52" s="198"/>
      <c r="AF52" s="198"/>
      <c r="AG52" s="198"/>
      <c r="AH52" s="198"/>
      <c r="AI52" s="198"/>
      <c r="AJ52" s="198"/>
      <c r="AK52" s="198"/>
      <c r="AL52" s="198"/>
      <c r="AM52" s="198"/>
      <c r="AN52" s="198"/>
      <c r="AO52" s="198"/>
      <c r="AP52" s="198"/>
      <c r="AQ52" s="198"/>
      <c r="AR52" s="198"/>
      <c r="AS52" s="198"/>
      <c r="AT52" s="198"/>
      <c r="AU52" s="198"/>
      <c r="AV52" s="198"/>
      <c r="AW52" s="198"/>
      <c r="AX52" s="198"/>
      <c r="AY52" s="198"/>
      <c r="AZ52" s="198"/>
      <c r="BA52" s="198"/>
      <c r="BB52" s="198"/>
      <c r="BC52" s="198"/>
      <c r="BD52" s="198"/>
      <c r="BE52" s="198"/>
      <c r="BF52" s="198"/>
      <c r="BG52" s="198"/>
      <c r="BH52" s="198"/>
      <c r="BI52" s="198"/>
      <c r="BJ52" s="198"/>
      <c r="BK52" s="198"/>
      <c r="BL52" s="198"/>
      <c r="BM52" s="198"/>
      <c r="BN52" s="198"/>
      <c r="BO52" s="198"/>
      <c r="BP52" s="198"/>
      <c r="BQ52" s="198"/>
      <c r="BR52" s="198"/>
      <c r="BS52" s="198"/>
      <c r="BT52" s="198"/>
      <c r="BU52" s="198"/>
      <c r="BV52" s="198"/>
      <c r="BW52" s="198"/>
      <c r="BX52" s="198"/>
      <c r="BY52" s="198"/>
      <c r="BZ52" s="198"/>
      <c r="CA52" s="198"/>
      <c r="CB52" s="198"/>
      <c r="CC52" s="198"/>
      <c r="CD52" s="198"/>
      <c r="CE52" s="198"/>
      <c r="CF52" s="198"/>
      <c r="CG52" s="198"/>
      <c r="CH52" s="198"/>
      <c r="CI52" s="198"/>
      <c r="CJ52" s="198"/>
      <c r="CK52" s="198"/>
      <c r="CL52" s="198"/>
      <c r="CM52" s="198"/>
      <c r="CN52" s="198"/>
      <c r="CO52" s="198"/>
      <c r="CP52" s="198"/>
      <c r="CQ52" s="198"/>
      <c r="CR52" s="198"/>
      <c r="CS52" s="198"/>
      <c r="CT52" s="198"/>
      <c r="CU52" s="198"/>
      <c r="CV52" s="198"/>
      <c r="CW52" s="198"/>
      <c r="CX52" s="198"/>
      <c r="CY52" s="198"/>
      <c r="CZ52" s="198"/>
      <c r="DA52" s="198"/>
      <c r="DB52" s="198"/>
      <c r="DC52" s="198"/>
      <c r="DD52" s="198"/>
      <c r="DE52" s="198"/>
      <c r="DF52" s="198"/>
      <c r="DG52" s="198"/>
      <c r="DH52" s="198"/>
      <c r="DI52" s="198"/>
      <c r="DJ52" s="198"/>
      <c r="DK52" s="198"/>
      <c r="DL52" s="198"/>
      <c r="DM52" s="198"/>
      <c r="DN52" s="198"/>
      <c r="DO52" s="198"/>
      <c r="DP52" s="198"/>
      <c r="DQ52" s="198"/>
      <c r="DR52" s="198"/>
      <c r="DS52" s="198"/>
      <c r="DT52" s="198"/>
      <c r="DU52" s="198"/>
      <c r="DV52" s="198"/>
      <c r="DW52" s="198"/>
      <c r="DX52" s="198"/>
      <c r="DY52" s="198"/>
      <c r="DZ52" s="198"/>
      <c r="EA52" s="198"/>
      <c r="EB52" s="198"/>
      <c r="EC52" s="198"/>
      <c r="ED52" s="198"/>
      <c r="EE52" s="198"/>
      <c r="EF52" s="198"/>
      <c r="EG52" s="198"/>
      <c r="EH52" s="198"/>
      <c r="EI52" s="198"/>
      <c r="EJ52" s="198"/>
      <c r="EK52" s="198"/>
      <c r="EL52" s="198"/>
      <c r="EM52" s="198"/>
      <c r="EN52" s="198"/>
      <c r="EO52" s="198"/>
      <c r="EP52" s="198"/>
      <c r="EQ52" s="198"/>
      <c r="ER52" s="198"/>
      <c r="ES52" s="198"/>
      <c r="ET52" s="198"/>
      <c r="EU52" s="198"/>
      <c r="EV52" s="198"/>
      <c r="EW52" s="198"/>
      <c r="EX52" s="198"/>
      <c r="EY52" s="198"/>
      <c r="EZ52" s="198"/>
      <c r="FA52" s="198"/>
      <c r="FB52" s="198"/>
      <c r="FC52" s="198"/>
      <c r="FD52" s="198"/>
      <c r="FE52" s="198"/>
      <c r="FF52" s="198"/>
      <c r="FG52" s="198"/>
      <c r="FH52" s="198"/>
      <c r="FI52" s="198"/>
      <c r="FJ52" s="198"/>
      <c r="FK52" s="198"/>
      <c r="FL52" s="198"/>
      <c r="FM52" s="198"/>
      <c r="FN52" s="198"/>
      <c r="FO52" s="198"/>
      <c r="FP52" s="198"/>
      <c r="FQ52" s="198"/>
      <c r="FR52" s="198"/>
      <c r="FS52" s="198"/>
      <c r="FT52" s="198"/>
      <c r="FU52" s="198"/>
      <c r="FV52" s="198"/>
      <c r="FW52" s="198"/>
      <c r="FX52" s="198"/>
      <c r="FY52" s="198"/>
      <c r="FZ52" s="198"/>
      <c r="GA52" s="198"/>
      <c r="GB52" s="198"/>
      <c r="GC52" s="198"/>
      <c r="GD52" s="198"/>
      <c r="GE52" s="198"/>
      <c r="GF52" s="198"/>
      <c r="GG52" s="198"/>
      <c r="GH52" s="198"/>
      <c r="GI52" s="198"/>
      <c r="GJ52" s="198"/>
      <c r="GK52" s="198"/>
      <c r="GL52" s="198"/>
      <c r="GM52" s="198"/>
      <c r="GN52" s="198"/>
      <c r="GO52" s="198"/>
      <c r="GP52" s="198"/>
      <c r="GQ52" s="198"/>
      <c r="GR52" s="198"/>
      <c r="GS52" s="198"/>
      <c r="GT52" s="198"/>
      <c r="GU52" s="198"/>
      <c r="GV52" s="198"/>
      <c r="GW52" s="198"/>
      <c r="GX52" s="198"/>
      <c r="GY52" s="198"/>
      <c r="GZ52" s="198"/>
      <c r="HA52" s="198"/>
      <c r="HB52" s="198"/>
      <c r="HC52" s="198"/>
      <c r="HD52" s="198"/>
      <c r="HE52" s="198"/>
      <c r="HF52" s="198"/>
      <c r="HG52" s="198"/>
      <c r="HH52" s="198"/>
      <c r="HI52" s="198"/>
      <c r="HJ52" s="198"/>
      <c r="HK52" s="198"/>
      <c r="HL52" s="198"/>
      <c r="HM52" s="198"/>
      <c r="HN52" s="198"/>
      <c r="HO52" s="198"/>
      <c r="HP52" s="198"/>
      <c r="HQ52" s="198"/>
      <c r="HR52" s="198"/>
      <c r="HS52" s="198"/>
      <c r="HT52" s="198"/>
      <c r="HU52" s="198"/>
      <c r="HV52" s="198"/>
      <c r="HW52" s="198"/>
      <c r="HX52" s="198"/>
      <c r="HY52" s="198"/>
      <c r="HZ52" s="198"/>
      <c r="IA52" s="198"/>
      <c r="IB52" s="198"/>
      <c r="IC52" s="198"/>
      <c r="ID52" s="198"/>
      <c r="IE52" s="198"/>
      <c r="IF52" s="198"/>
      <c r="IG52" s="198"/>
      <c r="IH52" s="198"/>
      <c r="II52" s="198"/>
      <c r="IJ52" s="198"/>
      <c r="IK52" s="198"/>
      <c r="IL52" s="198"/>
      <c r="IM52" s="198"/>
      <c r="IN52" s="198"/>
      <c r="IO52" s="198"/>
      <c r="IP52" s="198"/>
      <c r="IQ52" s="198"/>
      <c r="IR52" s="198"/>
      <c r="IS52" s="198"/>
      <c r="IT52" s="198"/>
      <c r="IU52" s="198"/>
    </row>
    <row r="53" spans="1:10" s="143" customFormat="1" ht="27.75" customHeight="1">
      <c r="A53" s="185"/>
      <c r="B53" s="184" t="s">
        <v>179</v>
      </c>
      <c r="C53" s="185"/>
      <c r="D53" s="185"/>
      <c r="E53" s="186"/>
      <c r="F53" s="186"/>
      <c r="G53" s="186"/>
      <c r="H53" s="186"/>
      <c r="I53" s="182"/>
      <c r="J53" s="180" t="s">
        <v>180</v>
      </c>
    </row>
    <row r="54" spans="1:10" s="144" customFormat="1" ht="43.5" customHeight="1">
      <c r="A54" s="167" t="s">
        <v>181</v>
      </c>
      <c r="B54" s="167"/>
      <c r="C54" s="167"/>
      <c r="D54" s="167"/>
      <c r="E54" s="168"/>
      <c r="F54" s="168"/>
      <c r="G54" s="168"/>
      <c r="H54" s="168"/>
      <c r="I54" s="168"/>
      <c r="J54" s="167"/>
    </row>
    <row r="55" spans="1:10" s="144" customFormat="1" ht="19.5" customHeight="1">
      <c r="A55" s="189">
        <v>1</v>
      </c>
      <c r="B55" s="151" t="s">
        <v>182</v>
      </c>
      <c r="C55" s="151"/>
      <c r="D55" s="151"/>
      <c r="E55" s="152"/>
      <c r="F55" s="152"/>
      <c r="G55" s="152"/>
      <c r="H55" s="152"/>
      <c r="I55" s="152"/>
      <c r="J55" s="151"/>
    </row>
    <row r="56" spans="1:10" s="144" customFormat="1" ht="19.5" customHeight="1">
      <c r="A56" s="189">
        <v>2</v>
      </c>
      <c r="B56" s="160" t="s">
        <v>183</v>
      </c>
      <c r="C56" s="160"/>
      <c r="D56" s="160"/>
      <c r="E56" s="190"/>
      <c r="F56" s="190"/>
      <c r="G56" s="190"/>
      <c r="H56" s="190"/>
      <c r="I56" s="190"/>
      <c r="J56" s="160"/>
    </row>
    <row r="57" spans="1:10" s="144" customFormat="1" ht="19.5" customHeight="1">
      <c r="A57" s="189">
        <v>3</v>
      </c>
      <c r="B57" s="151" t="s">
        <v>184</v>
      </c>
      <c r="C57" s="151"/>
      <c r="D57" s="151"/>
      <c r="E57" s="152"/>
      <c r="F57" s="152"/>
      <c r="G57" s="152"/>
      <c r="H57" s="152"/>
      <c r="I57" s="152"/>
      <c r="J57" s="151"/>
    </row>
    <row r="58" spans="1:10" s="144" customFormat="1" ht="19.5" customHeight="1">
      <c r="A58" s="189">
        <v>4</v>
      </c>
      <c r="B58" s="151" t="s">
        <v>185</v>
      </c>
      <c r="C58" s="151"/>
      <c r="D58" s="151"/>
      <c r="E58" s="152"/>
      <c r="F58" s="152"/>
      <c r="G58" s="152"/>
      <c r="H58" s="152"/>
      <c r="I58" s="152"/>
      <c r="J58" s="151"/>
    </row>
    <row r="59" spans="1:10" s="144" customFormat="1" ht="19.5" customHeight="1">
      <c r="A59" s="189">
        <v>5</v>
      </c>
      <c r="B59" s="160" t="s">
        <v>186</v>
      </c>
      <c r="C59" s="160"/>
      <c r="D59" s="160"/>
      <c r="E59" s="190"/>
      <c r="F59" s="190"/>
      <c r="G59" s="190"/>
      <c r="H59" s="190"/>
      <c r="I59" s="190"/>
      <c r="J59" s="160"/>
    </row>
    <row r="60" spans="1:10" s="144" customFormat="1" ht="19.5" customHeight="1">
      <c r="A60" s="189">
        <v>6</v>
      </c>
      <c r="B60" s="151" t="s">
        <v>187</v>
      </c>
      <c r="C60" s="151"/>
      <c r="D60" s="151"/>
      <c r="E60" s="152"/>
      <c r="F60" s="152"/>
      <c r="G60" s="152"/>
      <c r="H60" s="152"/>
      <c r="I60" s="152"/>
      <c r="J60" s="151"/>
    </row>
    <row r="61" spans="1:10" s="144" customFormat="1" ht="19.5" customHeight="1">
      <c r="A61" s="189">
        <v>7</v>
      </c>
      <c r="B61" s="160" t="s">
        <v>188</v>
      </c>
      <c r="C61" s="160"/>
      <c r="D61" s="160"/>
      <c r="E61" s="190"/>
      <c r="F61" s="190"/>
      <c r="G61" s="190"/>
      <c r="H61" s="190"/>
      <c r="I61" s="190"/>
      <c r="J61" s="160"/>
    </row>
    <row r="62" spans="1:10" s="144" customFormat="1" ht="19.5" customHeight="1">
      <c r="A62" s="189">
        <v>8</v>
      </c>
      <c r="B62" s="151" t="s">
        <v>189</v>
      </c>
      <c r="C62" s="151"/>
      <c r="D62" s="151"/>
      <c r="E62" s="152"/>
      <c r="F62" s="152"/>
      <c r="G62" s="152"/>
      <c r="H62" s="152"/>
      <c r="I62" s="152"/>
      <c r="J62" s="151"/>
    </row>
    <row r="63" spans="1:10" s="144" customFormat="1" ht="19.5" customHeight="1">
      <c r="A63" s="189">
        <v>9</v>
      </c>
      <c r="B63" s="151" t="s">
        <v>190</v>
      </c>
      <c r="C63" s="151"/>
      <c r="D63" s="151"/>
      <c r="E63" s="152"/>
      <c r="F63" s="152"/>
      <c r="G63" s="152"/>
      <c r="H63" s="152"/>
      <c r="I63" s="152"/>
      <c r="J63" s="151"/>
    </row>
    <row r="64" spans="1:10" s="144" customFormat="1" ht="19.5" customHeight="1">
      <c r="A64" s="189">
        <v>10</v>
      </c>
      <c r="B64" s="151" t="s">
        <v>191</v>
      </c>
      <c r="C64" s="151"/>
      <c r="D64" s="151"/>
      <c r="E64" s="152"/>
      <c r="F64" s="152"/>
      <c r="G64" s="152"/>
      <c r="H64" s="152"/>
      <c r="I64" s="152"/>
      <c r="J64" s="151"/>
    </row>
    <row r="65" spans="1:10" s="144" customFormat="1" ht="36.75" customHeight="1">
      <c r="A65" s="189">
        <v>11</v>
      </c>
      <c r="B65" s="199" t="s">
        <v>192</v>
      </c>
      <c r="C65" s="199"/>
      <c r="D65" s="199"/>
      <c r="E65" s="200"/>
      <c r="F65" s="200"/>
      <c r="G65" s="200"/>
      <c r="H65" s="200"/>
      <c r="I65" s="200"/>
      <c r="J65" s="199"/>
    </row>
    <row r="66" spans="1:10" s="144" customFormat="1" ht="36.75" customHeight="1">
      <c r="A66" s="189">
        <v>12</v>
      </c>
      <c r="B66" s="160" t="s">
        <v>231</v>
      </c>
      <c r="C66" s="160"/>
      <c r="D66" s="160"/>
      <c r="E66" s="190"/>
      <c r="F66" s="190"/>
      <c r="G66" s="190"/>
      <c r="H66" s="190"/>
      <c r="I66" s="190"/>
      <c r="J66" s="160"/>
    </row>
    <row r="67" spans="1:10" s="144" customFormat="1" ht="19.5" customHeight="1">
      <c r="A67" s="189">
        <v>13</v>
      </c>
      <c r="B67" s="151" t="s">
        <v>194</v>
      </c>
      <c r="C67" s="151"/>
      <c r="D67" s="151"/>
      <c r="E67" s="152"/>
      <c r="F67" s="152"/>
      <c r="G67" s="152"/>
      <c r="H67" s="152"/>
      <c r="I67" s="152"/>
      <c r="J67" s="151"/>
    </row>
    <row r="68" spans="1:10" s="144" customFormat="1" ht="27" customHeight="1">
      <c r="A68" s="150" t="s">
        <v>195</v>
      </c>
      <c r="B68" s="150"/>
      <c r="C68" s="150"/>
      <c r="D68" s="150"/>
      <c r="E68" s="194"/>
      <c r="F68" s="194"/>
      <c r="G68" s="194"/>
      <c r="H68" s="194"/>
      <c r="I68" s="194"/>
      <c r="J68" s="150"/>
    </row>
    <row r="69" spans="1:10" ht="14.25" customHeight="1">
      <c r="A69" s="84"/>
      <c r="B69" s="85"/>
      <c r="C69" s="86"/>
      <c r="D69" s="86"/>
      <c r="E69" s="201"/>
      <c r="F69" s="201"/>
      <c r="G69" s="201"/>
      <c r="H69" s="201"/>
      <c r="I69" s="201"/>
      <c r="J69" s="85"/>
    </row>
  </sheetData>
  <sheetProtection/>
  <autoFilter ref="A4:IV68"/>
  <mergeCells count="33">
    <mergeCell ref="A3:F3"/>
    <mergeCell ref="I3:J3"/>
    <mergeCell ref="B5:J5"/>
    <mergeCell ref="C16:F16"/>
    <mergeCell ref="B17:J17"/>
    <mergeCell ref="C31:F31"/>
    <mergeCell ref="B32:J32"/>
    <mergeCell ref="C44:F44"/>
    <mergeCell ref="B45:J45"/>
    <mergeCell ref="C50:F50"/>
    <mergeCell ref="C51:F51"/>
    <mergeCell ref="C52:F52"/>
    <mergeCell ref="C53:F53"/>
    <mergeCell ref="A54:J54"/>
    <mergeCell ref="B55:J55"/>
    <mergeCell ref="B56:J56"/>
    <mergeCell ref="B57:J57"/>
    <mergeCell ref="B58:J58"/>
    <mergeCell ref="B59:J59"/>
    <mergeCell ref="B60:J60"/>
    <mergeCell ref="B61:J61"/>
    <mergeCell ref="B62:J62"/>
    <mergeCell ref="B63:J63"/>
    <mergeCell ref="B64:J64"/>
    <mergeCell ref="B65:J65"/>
    <mergeCell ref="B66:J66"/>
    <mergeCell ref="B67:J67"/>
    <mergeCell ref="A68:J68"/>
    <mergeCell ref="D34:D38"/>
    <mergeCell ref="E34:E38"/>
    <mergeCell ref="F34:F38"/>
    <mergeCell ref="I34:I38"/>
    <mergeCell ref="A1:J2"/>
  </mergeCells>
  <printOptions horizontalCentered="1"/>
  <pageMargins left="0.38958333333333334" right="0.38958333333333334" top="0.5902777777777778" bottom="0.5902777777777778" header="0.38958333333333334" footer="0.38958333333333334"/>
  <pageSetup horizontalDpi="600" verticalDpi="600" orientation="landscape" paperSize="9" scale="61"/>
  <headerFooter alignWithMargins="0">
    <oddFooter>&amp;L公司地址：汉安天地五星路肆加壹设计与实现&amp;C甲方审核签字：&amp;R电话：+86-0832-2215566</oddFooter>
  </headerFooter>
  <rowBreaks count="2" manualBreakCount="2">
    <brk id="20" max="9" man="1"/>
    <brk id="68" max="9" man="1"/>
  </rowBreaks>
</worksheet>
</file>

<file path=xl/worksheets/sheet3.xml><?xml version="1.0" encoding="utf-8"?>
<worksheet xmlns="http://schemas.openxmlformats.org/spreadsheetml/2006/main" xmlns:r="http://schemas.openxmlformats.org/officeDocument/2006/relationships">
  <dimension ref="A1:IU1272"/>
  <sheetViews>
    <sheetView view="pageBreakPreview" zoomScale="130" zoomScaleSheetLayoutView="130" workbookViewId="0" topLeftCell="A34">
      <selection activeCell="F49" sqref="F49"/>
    </sheetView>
  </sheetViews>
  <sheetFormatPr defaultColWidth="9.00390625" defaultRowHeight="14.25" customHeight="1"/>
  <cols>
    <col min="1" max="1" width="5.625" style="17" customWidth="1"/>
    <col min="2" max="2" width="28.625" style="18" customWidth="1"/>
    <col min="3" max="3" width="16.125" style="19" customWidth="1"/>
    <col min="4" max="4" width="6.625" style="19" customWidth="1"/>
    <col min="5" max="5" width="7.75390625" style="20" customWidth="1"/>
    <col min="6" max="6" width="10.625" style="20" customWidth="1"/>
    <col min="7" max="7" width="12.875" style="20" customWidth="1"/>
    <col min="8" max="8" width="79.125" style="18" customWidth="1"/>
    <col min="9" max="16384" width="9.00390625" style="21" customWidth="1"/>
  </cols>
  <sheetData>
    <row r="1" spans="1:8" ht="14.25" customHeight="1">
      <c r="A1" s="21"/>
      <c r="B1" s="22"/>
      <c r="C1" s="23"/>
      <c r="D1" s="23"/>
      <c r="E1" s="24"/>
      <c r="F1" s="24"/>
      <c r="G1" s="24"/>
      <c r="H1" s="22"/>
    </row>
    <row r="2" spans="1:9" s="1" customFormat="1" ht="30.75" customHeight="1">
      <c r="A2" s="25"/>
      <c r="B2" s="26"/>
      <c r="C2" s="26"/>
      <c r="D2" s="26"/>
      <c r="E2" s="26"/>
      <c r="F2" s="26"/>
      <c r="G2" s="26"/>
      <c r="H2" s="26"/>
      <c r="I2" s="52"/>
    </row>
    <row r="3" spans="1:9" s="1" customFormat="1" ht="30.75" customHeight="1">
      <c r="A3" s="92" t="s">
        <v>232</v>
      </c>
      <c r="B3" s="93"/>
      <c r="C3" s="93"/>
      <c r="D3" s="93"/>
      <c r="E3" s="93"/>
      <c r="F3" s="93"/>
      <c r="G3" s="93"/>
      <c r="H3" s="94"/>
      <c r="I3" s="52"/>
    </row>
    <row r="4" spans="1:9" s="1" customFormat="1" ht="24" customHeight="1">
      <c r="A4" s="95" t="s">
        <v>233</v>
      </c>
      <c r="B4" s="96"/>
      <c r="C4" s="96"/>
      <c r="D4" s="96"/>
      <c r="E4" s="96"/>
      <c r="F4" s="96"/>
      <c r="G4" s="96"/>
      <c r="H4" s="96"/>
      <c r="I4" s="52"/>
    </row>
    <row r="5" spans="1:9" s="1" customFormat="1" ht="24" customHeight="1">
      <c r="A5" s="95" t="s">
        <v>234</v>
      </c>
      <c r="B5" s="96"/>
      <c r="C5" s="96"/>
      <c r="D5" s="96"/>
      <c r="E5" s="96"/>
      <c r="F5" s="96"/>
      <c r="G5" s="95" t="s">
        <v>3</v>
      </c>
      <c r="H5" s="95"/>
      <c r="I5" s="52"/>
    </row>
    <row r="6" spans="1:9" s="1" customFormat="1" ht="24" customHeight="1">
      <c r="A6" s="95" t="s">
        <v>235</v>
      </c>
      <c r="B6" s="96"/>
      <c r="C6" s="96"/>
      <c r="D6" s="96"/>
      <c r="E6" s="96"/>
      <c r="F6" s="96"/>
      <c r="G6" s="95" t="s">
        <v>236</v>
      </c>
      <c r="H6" s="96"/>
      <c r="I6" s="52"/>
    </row>
    <row r="7" spans="1:9" s="1" customFormat="1" ht="24" customHeight="1">
      <c r="A7" s="95" t="s">
        <v>237</v>
      </c>
      <c r="B7" s="96"/>
      <c r="C7" s="96"/>
      <c r="D7" s="96"/>
      <c r="E7" s="96"/>
      <c r="F7" s="96"/>
      <c r="G7" s="97" t="s">
        <v>238</v>
      </c>
      <c r="H7" s="98"/>
      <c r="I7" s="52"/>
    </row>
    <row r="8" spans="1:9" s="1" customFormat="1" ht="24" customHeight="1">
      <c r="A8" s="95" t="s">
        <v>239</v>
      </c>
      <c r="B8" s="96"/>
      <c r="C8" s="96"/>
      <c r="D8" s="96"/>
      <c r="E8" s="96"/>
      <c r="F8" s="96"/>
      <c r="G8" s="95" t="s">
        <v>240</v>
      </c>
      <c r="H8" s="96"/>
      <c r="I8" s="52"/>
    </row>
    <row r="9" spans="1:9" s="1" customFormat="1" ht="24" customHeight="1">
      <c r="A9" s="95" t="s">
        <v>241</v>
      </c>
      <c r="B9" s="96"/>
      <c r="C9" s="96"/>
      <c r="D9" s="96"/>
      <c r="E9" s="96"/>
      <c r="F9" s="96"/>
      <c r="G9" s="96"/>
      <c r="H9" s="96"/>
      <c r="I9" s="52"/>
    </row>
    <row r="10" spans="1:9" s="88" customFormat="1" ht="30" customHeight="1">
      <c r="A10" s="99" t="s">
        <v>11</v>
      </c>
      <c r="B10" s="100" t="s">
        <v>12</v>
      </c>
      <c r="C10" s="99" t="s">
        <v>13</v>
      </c>
      <c r="D10" s="99" t="s">
        <v>14</v>
      </c>
      <c r="E10" s="101" t="s">
        <v>15</v>
      </c>
      <c r="F10" s="101" t="s">
        <v>16</v>
      </c>
      <c r="G10" s="101" t="s">
        <v>17</v>
      </c>
      <c r="H10" s="99" t="s">
        <v>18</v>
      </c>
      <c r="I10" s="113"/>
    </row>
    <row r="11" spans="1:9" s="89" customFormat="1" ht="30" customHeight="1">
      <c r="A11" s="102" t="s">
        <v>19</v>
      </c>
      <c r="B11" s="95" t="s">
        <v>20</v>
      </c>
      <c r="C11" s="95"/>
      <c r="D11" s="95"/>
      <c r="E11" s="95"/>
      <c r="F11" s="95"/>
      <c r="G11" s="95"/>
      <c r="H11" s="95"/>
      <c r="I11" s="114"/>
    </row>
    <row r="12" spans="1:9" s="89" customFormat="1" ht="24" customHeight="1">
      <c r="A12" s="103">
        <v>1</v>
      </c>
      <c r="B12" s="104" t="s">
        <v>242</v>
      </c>
      <c r="C12" s="105"/>
      <c r="D12" s="105" t="s">
        <v>46</v>
      </c>
      <c r="E12" s="106">
        <v>19</v>
      </c>
      <c r="F12" s="105">
        <v>16</v>
      </c>
      <c r="G12" s="106">
        <f aca="true" t="shared" si="0" ref="G12:G16">E12*F12</f>
        <v>304</v>
      </c>
      <c r="H12" s="104"/>
      <c r="I12" s="114"/>
    </row>
    <row r="13" spans="1:9" s="89" customFormat="1" ht="24" customHeight="1">
      <c r="A13" s="103">
        <v>2</v>
      </c>
      <c r="B13" s="107" t="s">
        <v>243</v>
      </c>
      <c r="C13" s="105" t="s">
        <v>244</v>
      </c>
      <c r="D13" s="105" t="s">
        <v>33</v>
      </c>
      <c r="E13" s="106">
        <v>1</v>
      </c>
      <c r="F13" s="105">
        <v>110</v>
      </c>
      <c r="G13" s="106">
        <f t="shared" si="0"/>
        <v>110</v>
      </c>
      <c r="H13" s="104"/>
      <c r="I13" s="114"/>
    </row>
    <row r="14" spans="1:9" s="89" customFormat="1" ht="24" customHeight="1">
      <c r="A14" s="103">
        <v>3</v>
      </c>
      <c r="B14" s="104" t="s">
        <v>245</v>
      </c>
      <c r="C14" s="105" t="s">
        <v>246</v>
      </c>
      <c r="D14" s="105" t="s">
        <v>33</v>
      </c>
      <c r="E14" s="106">
        <v>2.4</v>
      </c>
      <c r="F14" s="105">
        <v>120</v>
      </c>
      <c r="G14" s="106">
        <f t="shared" si="0"/>
        <v>288</v>
      </c>
      <c r="H14" s="104"/>
      <c r="I14" s="114"/>
    </row>
    <row r="15" spans="1:9" s="89" customFormat="1" ht="24" customHeight="1">
      <c r="A15" s="103">
        <v>4</v>
      </c>
      <c r="B15" s="104" t="s">
        <v>247</v>
      </c>
      <c r="C15" s="105"/>
      <c r="D15" s="105" t="s">
        <v>248</v>
      </c>
      <c r="E15" s="106">
        <v>1</v>
      </c>
      <c r="F15" s="105">
        <v>300</v>
      </c>
      <c r="G15" s="106">
        <f t="shared" si="0"/>
        <v>300</v>
      </c>
      <c r="H15" s="104"/>
      <c r="I15" s="114"/>
    </row>
    <row r="16" spans="1:9" s="89" customFormat="1" ht="24" customHeight="1">
      <c r="A16" s="103">
        <v>5</v>
      </c>
      <c r="B16" s="104" t="s">
        <v>249</v>
      </c>
      <c r="C16" s="105" t="s">
        <v>250</v>
      </c>
      <c r="D16" s="105" t="s">
        <v>33</v>
      </c>
      <c r="E16" s="106">
        <v>27</v>
      </c>
      <c r="F16" s="105">
        <v>15</v>
      </c>
      <c r="G16" s="106">
        <f t="shared" si="0"/>
        <v>405</v>
      </c>
      <c r="H16" s="104"/>
      <c r="I16" s="114"/>
    </row>
    <row r="17" spans="1:9" s="90" customFormat="1" ht="22.5" customHeight="1">
      <c r="A17" s="102"/>
      <c r="B17" s="102" t="s">
        <v>48</v>
      </c>
      <c r="C17" s="102"/>
      <c r="D17" s="102"/>
      <c r="E17" s="102"/>
      <c r="F17" s="102"/>
      <c r="G17" s="108">
        <f>SUM(G12:G16)</f>
        <v>1407</v>
      </c>
      <c r="H17" s="104" t="s">
        <v>49</v>
      </c>
      <c r="I17" s="115"/>
    </row>
    <row r="18" spans="1:9" s="91" customFormat="1" ht="30" customHeight="1">
      <c r="A18" s="109" t="s">
        <v>50</v>
      </c>
      <c r="B18" s="110" t="s">
        <v>51</v>
      </c>
      <c r="C18" s="110"/>
      <c r="D18" s="110"/>
      <c r="E18" s="110"/>
      <c r="F18" s="110"/>
      <c r="G18" s="110"/>
      <c r="H18" s="110"/>
      <c r="I18" s="116"/>
    </row>
    <row r="19" spans="1:9" s="89" customFormat="1" ht="24" customHeight="1">
      <c r="A19" s="103">
        <v>1</v>
      </c>
      <c r="B19" s="107" t="s">
        <v>243</v>
      </c>
      <c r="C19" s="105" t="s">
        <v>244</v>
      </c>
      <c r="D19" s="105" t="s">
        <v>33</v>
      </c>
      <c r="E19" s="106">
        <v>0.9</v>
      </c>
      <c r="F19" s="105">
        <v>110</v>
      </c>
      <c r="G19" s="106">
        <f aca="true" t="shared" si="1" ref="G19:G21">E19*F19</f>
        <v>99</v>
      </c>
      <c r="H19" s="104"/>
      <c r="I19" s="114"/>
    </row>
    <row r="20" spans="1:9" s="89" customFormat="1" ht="24" customHeight="1">
      <c r="A20" s="103">
        <v>2</v>
      </c>
      <c r="B20" s="104" t="s">
        <v>245</v>
      </c>
      <c r="C20" s="105" t="s">
        <v>246</v>
      </c>
      <c r="D20" s="105" t="s">
        <v>33</v>
      </c>
      <c r="E20" s="106">
        <v>2.6</v>
      </c>
      <c r="F20" s="105">
        <v>120</v>
      </c>
      <c r="G20" s="106">
        <f t="shared" si="1"/>
        <v>312</v>
      </c>
      <c r="H20" s="104"/>
      <c r="I20" s="114"/>
    </row>
    <row r="21" spans="1:9" s="89" customFormat="1" ht="24" customHeight="1">
      <c r="A21" s="103">
        <v>3</v>
      </c>
      <c r="B21" s="104" t="s">
        <v>249</v>
      </c>
      <c r="C21" s="105" t="s">
        <v>250</v>
      </c>
      <c r="D21" s="105" t="s">
        <v>33</v>
      </c>
      <c r="E21" s="106">
        <v>13</v>
      </c>
      <c r="F21" s="105">
        <v>15</v>
      </c>
      <c r="G21" s="106">
        <f t="shared" si="1"/>
        <v>195</v>
      </c>
      <c r="H21" s="104"/>
      <c r="I21" s="114"/>
    </row>
    <row r="22" spans="1:9" s="9" customFormat="1" ht="30" customHeight="1">
      <c r="A22" s="102"/>
      <c r="B22" s="102" t="s">
        <v>48</v>
      </c>
      <c r="C22" s="102"/>
      <c r="D22" s="102"/>
      <c r="E22" s="102"/>
      <c r="F22" s="102"/>
      <c r="G22" s="108">
        <f>SUM(G19:G21)</f>
        <v>606</v>
      </c>
      <c r="H22" s="111"/>
      <c r="I22" s="58"/>
    </row>
    <row r="23" spans="1:9" s="91" customFormat="1" ht="30" customHeight="1">
      <c r="A23" s="109" t="s">
        <v>63</v>
      </c>
      <c r="B23" s="110" t="s">
        <v>251</v>
      </c>
      <c r="C23" s="110"/>
      <c r="D23" s="110"/>
      <c r="E23" s="110"/>
      <c r="F23" s="110"/>
      <c r="G23" s="110"/>
      <c r="H23" s="110"/>
      <c r="I23" s="116"/>
    </row>
    <row r="24" spans="1:9" s="89" customFormat="1" ht="24" customHeight="1">
      <c r="A24" s="103">
        <v>1</v>
      </c>
      <c r="B24" s="107" t="s">
        <v>243</v>
      </c>
      <c r="C24" s="105" t="s">
        <v>244</v>
      </c>
      <c r="D24" s="105" t="s">
        <v>33</v>
      </c>
      <c r="E24" s="106">
        <v>0.9</v>
      </c>
      <c r="F24" s="105">
        <v>110</v>
      </c>
      <c r="G24" s="106">
        <f aca="true" t="shared" si="2" ref="G24:G31">E24*F24</f>
        <v>99</v>
      </c>
      <c r="H24" s="104"/>
      <c r="I24" s="114"/>
    </row>
    <row r="25" spans="1:9" s="89" customFormat="1" ht="24" customHeight="1">
      <c r="A25" s="103">
        <v>2</v>
      </c>
      <c r="B25" s="104" t="s">
        <v>245</v>
      </c>
      <c r="C25" s="105" t="s">
        <v>246</v>
      </c>
      <c r="D25" s="105" t="s">
        <v>33</v>
      </c>
      <c r="E25" s="106">
        <v>1.5</v>
      </c>
      <c r="F25" s="105">
        <v>120</v>
      </c>
      <c r="G25" s="106">
        <f t="shared" si="2"/>
        <v>180</v>
      </c>
      <c r="H25" s="104"/>
      <c r="I25" s="114"/>
    </row>
    <row r="26" spans="1:9" s="89" customFormat="1" ht="24" customHeight="1">
      <c r="A26" s="103">
        <v>3</v>
      </c>
      <c r="B26" s="104" t="s">
        <v>249</v>
      </c>
      <c r="C26" s="105" t="s">
        <v>250</v>
      </c>
      <c r="D26" s="105" t="s">
        <v>33</v>
      </c>
      <c r="E26" s="106">
        <v>13</v>
      </c>
      <c r="F26" s="105">
        <v>15</v>
      </c>
      <c r="G26" s="106">
        <f t="shared" si="2"/>
        <v>195</v>
      </c>
      <c r="H26" s="104"/>
      <c r="I26" s="114"/>
    </row>
    <row r="27" spans="1:9" s="90" customFormat="1" ht="30" customHeight="1">
      <c r="A27" s="102"/>
      <c r="B27" s="102" t="s">
        <v>48</v>
      </c>
      <c r="C27" s="102"/>
      <c r="D27" s="102"/>
      <c r="E27" s="102"/>
      <c r="F27" s="102"/>
      <c r="G27" s="108">
        <f>SUM(G24:G26)</f>
        <v>474</v>
      </c>
      <c r="H27" s="111"/>
      <c r="I27" s="115"/>
    </row>
    <row r="28" spans="1:9" s="91" customFormat="1" ht="30" customHeight="1">
      <c r="A28" s="109" t="s">
        <v>65</v>
      </c>
      <c r="B28" s="110" t="s">
        <v>252</v>
      </c>
      <c r="C28" s="110"/>
      <c r="D28" s="110"/>
      <c r="E28" s="110"/>
      <c r="F28" s="110"/>
      <c r="G28" s="110"/>
      <c r="H28" s="110"/>
      <c r="I28" s="116"/>
    </row>
    <row r="29" spans="1:9" s="89" customFormat="1" ht="24" customHeight="1">
      <c r="A29" s="103">
        <v>1</v>
      </c>
      <c r="B29" s="107" t="s">
        <v>243</v>
      </c>
      <c r="C29" s="105" t="s">
        <v>244</v>
      </c>
      <c r="D29" s="105" t="s">
        <v>33</v>
      </c>
      <c r="E29" s="106">
        <v>0.9</v>
      </c>
      <c r="F29" s="105">
        <v>110</v>
      </c>
      <c r="G29" s="106">
        <f t="shared" si="2"/>
        <v>99</v>
      </c>
      <c r="H29" s="104"/>
      <c r="I29" s="114"/>
    </row>
    <row r="30" spans="1:9" s="89" customFormat="1" ht="24" customHeight="1">
      <c r="A30" s="103">
        <v>2</v>
      </c>
      <c r="B30" s="104" t="s">
        <v>245</v>
      </c>
      <c r="C30" s="105" t="s">
        <v>246</v>
      </c>
      <c r="D30" s="105" t="s">
        <v>33</v>
      </c>
      <c r="E30" s="106">
        <v>1.4</v>
      </c>
      <c r="F30" s="105">
        <v>120</v>
      </c>
      <c r="G30" s="106">
        <f t="shared" si="2"/>
        <v>168</v>
      </c>
      <c r="H30" s="104"/>
      <c r="I30" s="114"/>
    </row>
    <row r="31" spans="1:9" s="89" customFormat="1" ht="24" customHeight="1">
      <c r="A31" s="103">
        <v>3</v>
      </c>
      <c r="B31" s="104" t="s">
        <v>249</v>
      </c>
      <c r="C31" s="105" t="s">
        <v>250</v>
      </c>
      <c r="D31" s="105" t="s">
        <v>33</v>
      </c>
      <c r="E31" s="106">
        <v>9</v>
      </c>
      <c r="F31" s="105">
        <v>15</v>
      </c>
      <c r="G31" s="106">
        <f t="shared" si="2"/>
        <v>135</v>
      </c>
      <c r="H31" s="104"/>
      <c r="I31" s="114"/>
    </row>
    <row r="32" spans="1:9" s="90" customFormat="1" ht="21" customHeight="1">
      <c r="A32" s="102"/>
      <c r="B32" s="102" t="s">
        <v>48</v>
      </c>
      <c r="C32" s="102"/>
      <c r="D32" s="102"/>
      <c r="E32" s="102"/>
      <c r="F32" s="102"/>
      <c r="G32" s="108">
        <f>SUM(G29:G31)</f>
        <v>402</v>
      </c>
      <c r="H32" s="111"/>
      <c r="I32" s="115"/>
    </row>
    <row r="33" spans="1:9" s="91" customFormat="1" ht="30" customHeight="1">
      <c r="A33" s="109" t="s">
        <v>82</v>
      </c>
      <c r="B33" s="110" t="s">
        <v>66</v>
      </c>
      <c r="C33" s="110"/>
      <c r="D33" s="110"/>
      <c r="E33" s="110"/>
      <c r="F33" s="110"/>
      <c r="G33" s="110"/>
      <c r="H33" s="110"/>
      <c r="I33" s="116"/>
    </row>
    <row r="34" spans="1:9" s="3" customFormat="1" ht="30" customHeight="1">
      <c r="A34" s="105">
        <v>1</v>
      </c>
      <c r="B34" s="104" t="s">
        <v>253</v>
      </c>
      <c r="C34" s="105"/>
      <c r="D34" s="105" t="s">
        <v>33</v>
      </c>
      <c r="E34" s="106">
        <v>5.14</v>
      </c>
      <c r="F34" s="105">
        <v>980</v>
      </c>
      <c r="G34" s="106">
        <f aca="true" t="shared" si="3" ref="G34:G39">E34*F34</f>
        <v>5037.2</v>
      </c>
      <c r="H34" s="104"/>
      <c r="I34" s="54"/>
    </row>
    <row r="35" spans="1:9" s="3" customFormat="1" ht="30" customHeight="1">
      <c r="A35" s="105">
        <v>2</v>
      </c>
      <c r="B35" s="104" t="s">
        <v>254</v>
      </c>
      <c r="C35" s="105"/>
      <c r="D35" s="105" t="s">
        <v>33</v>
      </c>
      <c r="E35" s="106">
        <v>3</v>
      </c>
      <c r="F35" s="105">
        <v>580</v>
      </c>
      <c r="G35" s="106">
        <f t="shared" si="3"/>
        <v>1740</v>
      </c>
      <c r="H35" s="104"/>
      <c r="I35" s="54"/>
    </row>
    <row r="36" spans="1:9" s="3" customFormat="1" ht="30" customHeight="1">
      <c r="A36" s="105">
        <v>3</v>
      </c>
      <c r="B36" s="104" t="s">
        <v>255</v>
      </c>
      <c r="C36" s="105" t="s">
        <v>256</v>
      </c>
      <c r="D36" s="105" t="s">
        <v>211</v>
      </c>
      <c r="E36" s="106">
        <v>1</v>
      </c>
      <c r="F36" s="105">
        <v>200</v>
      </c>
      <c r="G36" s="106">
        <f t="shared" si="3"/>
        <v>200</v>
      </c>
      <c r="H36" s="104"/>
      <c r="I36" s="54"/>
    </row>
    <row r="37" spans="1:9" s="3" customFormat="1" ht="30" customHeight="1">
      <c r="A37" s="105">
        <v>4</v>
      </c>
      <c r="B37" s="104" t="s">
        <v>257</v>
      </c>
      <c r="C37" s="105"/>
      <c r="D37" s="105" t="s">
        <v>46</v>
      </c>
      <c r="E37" s="106">
        <v>76</v>
      </c>
      <c r="F37" s="105">
        <v>10</v>
      </c>
      <c r="G37" s="106">
        <f t="shared" si="3"/>
        <v>760</v>
      </c>
      <c r="H37" s="104"/>
      <c r="I37" s="54"/>
    </row>
    <row r="38" spans="1:9" s="3" customFormat="1" ht="30" customHeight="1">
      <c r="A38" s="105">
        <v>5</v>
      </c>
      <c r="B38" s="104" t="s">
        <v>258</v>
      </c>
      <c r="C38" s="105"/>
      <c r="D38" s="105" t="s">
        <v>33</v>
      </c>
      <c r="E38" s="106">
        <v>11.3</v>
      </c>
      <c r="F38" s="105">
        <v>10</v>
      </c>
      <c r="G38" s="106">
        <f t="shared" si="3"/>
        <v>113</v>
      </c>
      <c r="H38" s="104"/>
      <c r="I38" s="54"/>
    </row>
    <row r="39" spans="1:9" s="3" customFormat="1" ht="24" customHeight="1">
      <c r="A39" s="105">
        <v>6</v>
      </c>
      <c r="B39" s="107" t="s">
        <v>243</v>
      </c>
      <c r="C39" s="105" t="s">
        <v>244</v>
      </c>
      <c r="D39" s="105" t="s">
        <v>33</v>
      </c>
      <c r="E39" s="106">
        <v>1.6</v>
      </c>
      <c r="F39" s="105">
        <v>110</v>
      </c>
      <c r="G39" s="106">
        <f t="shared" si="3"/>
        <v>176</v>
      </c>
      <c r="H39" s="104"/>
      <c r="I39" s="54"/>
    </row>
    <row r="40" spans="1:9" s="9" customFormat="1" ht="30" customHeight="1">
      <c r="A40" s="102"/>
      <c r="B40" s="102" t="s">
        <v>48</v>
      </c>
      <c r="C40" s="102"/>
      <c r="D40" s="102"/>
      <c r="E40" s="102"/>
      <c r="F40" s="102"/>
      <c r="G40" s="108">
        <f>SUM(G34:G39)</f>
        <v>8026.2</v>
      </c>
      <c r="H40" s="111"/>
      <c r="I40" s="58"/>
    </row>
    <row r="41" spans="1:9" s="7" customFormat="1" ht="30" customHeight="1">
      <c r="A41" s="109" t="s">
        <v>94</v>
      </c>
      <c r="B41" s="110" t="s">
        <v>83</v>
      </c>
      <c r="C41" s="110"/>
      <c r="D41" s="110"/>
      <c r="E41" s="110"/>
      <c r="F41" s="110"/>
      <c r="G41" s="110"/>
      <c r="H41" s="110"/>
      <c r="I41" s="57"/>
    </row>
    <row r="42" spans="1:9" s="3" customFormat="1" ht="30" customHeight="1">
      <c r="A42" s="105">
        <v>1</v>
      </c>
      <c r="B42" s="104" t="s">
        <v>259</v>
      </c>
      <c r="C42" s="105"/>
      <c r="D42" s="105" t="s">
        <v>248</v>
      </c>
      <c r="E42" s="106">
        <v>1</v>
      </c>
      <c r="F42" s="105">
        <v>300</v>
      </c>
      <c r="G42" s="106">
        <f aca="true" t="shared" si="4" ref="G42:G53">E42*F42</f>
        <v>300</v>
      </c>
      <c r="H42" s="104"/>
      <c r="I42" s="54"/>
    </row>
    <row r="43" spans="1:9" s="3" customFormat="1" ht="30" customHeight="1">
      <c r="A43" s="105">
        <v>2</v>
      </c>
      <c r="B43" s="104" t="s">
        <v>260</v>
      </c>
      <c r="C43" s="105"/>
      <c r="D43" s="105" t="s">
        <v>33</v>
      </c>
      <c r="E43" s="106">
        <v>1.6</v>
      </c>
      <c r="F43" s="105">
        <v>300</v>
      </c>
      <c r="G43" s="106">
        <f t="shared" si="4"/>
        <v>480</v>
      </c>
      <c r="H43" s="104"/>
      <c r="I43" s="54"/>
    </row>
    <row r="44" spans="1:9" s="3" customFormat="1" ht="22.5" customHeight="1">
      <c r="A44" s="105">
        <v>3</v>
      </c>
      <c r="B44" s="107" t="s">
        <v>243</v>
      </c>
      <c r="C44" s="105" t="s">
        <v>244</v>
      </c>
      <c r="D44" s="105" t="s">
        <v>33</v>
      </c>
      <c r="E44" s="106">
        <v>0.8</v>
      </c>
      <c r="F44" s="105">
        <v>120</v>
      </c>
      <c r="G44" s="106">
        <f t="shared" si="4"/>
        <v>96</v>
      </c>
      <c r="H44" s="104"/>
      <c r="I44" s="54"/>
    </row>
    <row r="45" spans="1:9" s="3" customFormat="1" ht="22.5" customHeight="1">
      <c r="A45" s="105">
        <v>4</v>
      </c>
      <c r="B45" s="104" t="s">
        <v>257</v>
      </c>
      <c r="C45" s="105"/>
      <c r="D45" s="105" t="s">
        <v>46</v>
      </c>
      <c r="E45" s="106">
        <v>48</v>
      </c>
      <c r="F45" s="105">
        <v>10</v>
      </c>
      <c r="G45" s="106">
        <f t="shared" si="4"/>
        <v>480</v>
      </c>
      <c r="H45" s="104"/>
      <c r="I45" s="54"/>
    </row>
    <row r="46" spans="1:9" s="3" customFormat="1" ht="22.5" customHeight="1">
      <c r="A46" s="105">
        <v>5</v>
      </c>
      <c r="B46" s="104" t="s">
        <v>258</v>
      </c>
      <c r="C46" s="105"/>
      <c r="D46" s="105" t="s">
        <v>33</v>
      </c>
      <c r="E46" s="106">
        <v>8</v>
      </c>
      <c r="F46" s="105">
        <v>10</v>
      </c>
      <c r="G46" s="106">
        <f t="shared" si="4"/>
        <v>80</v>
      </c>
      <c r="H46" s="104"/>
      <c r="I46" s="54"/>
    </row>
    <row r="47" spans="1:9" s="4" customFormat="1" ht="22.5" customHeight="1">
      <c r="A47" s="105">
        <v>6</v>
      </c>
      <c r="B47" s="104" t="s">
        <v>261</v>
      </c>
      <c r="C47" s="105" t="s">
        <v>262</v>
      </c>
      <c r="D47" s="105" t="s">
        <v>211</v>
      </c>
      <c r="E47" s="106">
        <v>1</v>
      </c>
      <c r="F47" s="105">
        <v>500</v>
      </c>
      <c r="G47" s="106">
        <f t="shared" si="4"/>
        <v>500</v>
      </c>
      <c r="H47" s="112"/>
      <c r="I47" s="55"/>
    </row>
    <row r="48" spans="1:9" s="3" customFormat="1" ht="22.5" customHeight="1">
      <c r="A48" s="105">
        <v>7</v>
      </c>
      <c r="B48" s="104" t="s">
        <v>263</v>
      </c>
      <c r="C48" s="105"/>
      <c r="D48" s="105" t="s">
        <v>61</v>
      </c>
      <c r="E48" s="106">
        <v>1</v>
      </c>
      <c r="F48" s="105">
        <v>350</v>
      </c>
      <c r="G48" s="106">
        <f t="shared" si="4"/>
        <v>350</v>
      </c>
      <c r="H48" s="104"/>
      <c r="I48" s="54"/>
    </row>
    <row r="49" spans="1:9" s="3" customFormat="1" ht="22.5" customHeight="1">
      <c r="A49" s="105">
        <v>8</v>
      </c>
      <c r="B49" s="104" t="s">
        <v>264</v>
      </c>
      <c r="C49" s="105"/>
      <c r="D49" s="105" t="s">
        <v>61</v>
      </c>
      <c r="E49" s="106">
        <v>2</v>
      </c>
      <c r="F49" s="105">
        <v>300</v>
      </c>
      <c r="G49" s="106">
        <f t="shared" si="4"/>
        <v>600</v>
      </c>
      <c r="H49" s="104"/>
      <c r="I49" s="54"/>
    </row>
    <row r="50" spans="1:9" s="3" customFormat="1" ht="22.5" customHeight="1">
      <c r="A50" s="105">
        <v>9</v>
      </c>
      <c r="B50" s="104" t="s">
        <v>265</v>
      </c>
      <c r="C50" s="105"/>
      <c r="D50" s="105" t="s">
        <v>80</v>
      </c>
      <c r="E50" s="106">
        <v>1</v>
      </c>
      <c r="F50" s="105">
        <v>80</v>
      </c>
      <c r="G50" s="106">
        <f t="shared" si="4"/>
        <v>80</v>
      </c>
      <c r="H50" s="104"/>
      <c r="I50" s="54"/>
    </row>
    <row r="51" spans="1:9" s="3" customFormat="1" ht="22.5" customHeight="1">
      <c r="A51" s="105">
        <v>10</v>
      </c>
      <c r="B51" s="104" t="s">
        <v>266</v>
      </c>
      <c r="C51" s="105" t="s">
        <v>267</v>
      </c>
      <c r="D51" s="105" t="s">
        <v>268</v>
      </c>
      <c r="E51" s="106">
        <v>1</v>
      </c>
      <c r="F51" s="105">
        <v>180</v>
      </c>
      <c r="G51" s="106">
        <f t="shared" si="4"/>
        <v>180</v>
      </c>
      <c r="H51" s="104"/>
      <c r="I51" s="54"/>
    </row>
    <row r="52" spans="1:9" s="4" customFormat="1" ht="22.5" customHeight="1">
      <c r="A52" s="105">
        <v>11</v>
      </c>
      <c r="B52" s="104" t="s">
        <v>269</v>
      </c>
      <c r="C52" s="105" t="s">
        <v>270</v>
      </c>
      <c r="D52" s="105" t="s">
        <v>211</v>
      </c>
      <c r="E52" s="106">
        <v>1</v>
      </c>
      <c r="F52" s="105">
        <v>300</v>
      </c>
      <c r="G52" s="106">
        <f t="shared" si="4"/>
        <v>300</v>
      </c>
      <c r="H52" s="112"/>
      <c r="I52" s="55"/>
    </row>
    <row r="53" spans="1:9" s="4" customFormat="1" ht="22.5" customHeight="1">
      <c r="A53" s="105">
        <v>12</v>
      </c>
      <c r="B53" s="104" t="s">
        <v>271</v>
      </c>
      <c r="C53" s="105" t="s">
        <v>270</v>
      </c>
      <c r="D53" s="105" t="s">
        <v>211</v>
      </c>
      <c r="E53" s="106">
        <v>1</v>
      </c>
      <c r="F53" s="105">
        <v>900</v>
      </c>
      <c r="G53" s="106">
        <f t="shared" si="4"/>
        <v>900</v>
      </c>
      <c r="H53" s="112"/>
      <c r="I53" s="55"/>
    </row>
    <row r="54" spans="1:9" s="9" customFormat="1" ht="30" customHeight="1">
      <c r="A54" s="102"/>
      <c r="B54" s="102" t="s">
        <v>48</v>
      </c>
      <c r="C54" s="102"/>
      <c r="D54" s="102"/>
      <c r="E54" s="102"/>
      <c r="F54" s="102"/>
      <c r="G54" s="108">
        <f>SUM(G42:G53)</f>
        <v>4346</v>
      </c>
      <c r="H54" s="111"/>
      <c r="I54" s="58"/>
    </row>
    <row r="55" spans="1:9" s="7" customFormat="1" ht="30" customHeight="1">
      <c r="A55" s="109" t="s">
        <v>96</v>
      </c>
      <c r="B55" s="110" t="s">
        <v>272</v>
      </c>
      <c r="C55" s="110"/>
      <c r="D55" s="110"/>
      <c r="E55" s="110"/>
      <c r="F55" s="110"/>
      <c r="G55" s="110"/>
      <c r="H55" s="110"/>
      <c r="I55" s="57"/>
    </row>
    <row r="56" spans="1:9" s="3" customFormat="1" ht="24.75" customHeight="1">
      <c r="A56" s="105">
        <v>1</v>
      </c>
      <c r="B56" s="104" t="s">
        <v>259</v>
      </c>
      <c r="C56" s="105"/>
      <c r="D56" s="105" t="s">
        <v>248</v>
      </c>
      <c r="E56" s="106">
        <v>1</v>
      </c>
      <c r="F56" s="105">
        <v>150</v>
      </c>
      <c r="G56" s="106">
        <f>E56*F56</f>
        <v>150</v>
      </c>
      <c r="H56" s="104"/>
      <c r="I56" s="54"/>
    </row>
    <row r="57" spans="1:9" s="3" customFormat="1" ht="24.75" customHeight="1">
      <c r="A57" s="105">
        <v>2</v>
      </c>
      <c r="B57" s="104" t="s">
        <v>260</v>
      </c>
      <c r="C57" s="105"/>
      <c r="D57" s="105" t="s">
        <v>33</v>
      </c>
      <c r="E57" s="106">
        <v>0.8</v>
      </c>
      <c r="F57" s="105">
        <v>400</v>
      </c>
      <c r="G57" s="106">
        <f>E57*F57</f>
        <v>320</v>
      </c>
      <c r="H57" s="104"/>
      <c r="I57" s="54"/>
    </row>
    <row r="58" spans="1:9" s="3" customFormat="1" ht="24.75" customHeight="1">
      <c r="A58" s="105">
        <v>3</v>
      </c>
      <c r="B58" s="107" t="s">
        <v>243</v>
      </c>
      <c r="C58" s="105" t="s">
        <v>244</v>
      </c>
      <c r="D58" s="105" t="s">
        <v>33</v>
      </c>
      <c r="E58" s="106">
        <v>0.8</v>
      </c>
      <c r="F58" s="105">
        <v>120</v>
      </c>
      <c r="G58" s="106">
        <f aca="true" t="shared" si="5" ref="G58:G67">E58*F58</f>
        <v>96</v>
      </c>
      <c r="H58" s="104"/>
      <c r="I58" s="54"/>
    </row>
    <row r="59" spans="1:9" s="3" customFormat="1" ht="24.75" customHeight="1">
      <c r="A59" s="105">
        <v>4</v>
      </c>
      <c r="B59" s="104" t="s">
        <v>257</v>
      </c>
      <c r="C59" s="105"/>
      <c r="D59" s="105" t="s">
        <v>46</v>
      </c>
      <c r="E59" s="106">
        <v>33</v>
      </c>
      <c r="F59" s="105">
        <v>10</v>
      </c>
      <c r="G59" s="106">
        <f t="shared" si="5"/>
        <v>330</v>
      </c>
      <c r="H59" s="104"/>
      <c r="I59" s="54"/>
    </row>
    <row r="60" spans="1:9" s="3" customFormat="1" ht="24.75" customHeight="1">
      <c r="A60" s="105">
        <v>5</v>
      </c>
      <c r="B60" s="104" t="s">
        <v>258</v>
      </c>
      <c r="C60" s="105"/>
      <c r="D60" s="105" t="s">
        <v>33</v>
      </c>
      <c r="E60" s="106">
        <v>7</v>
      </c>
      <c r="F60" s="105">
        <v>10</v>
      </c>
      <c r="G60" s="106">
        <f t="shared" si="5"/>
        <v>70</v>
      </c>
      <c r="H60" s="104"/>
      <c r="I60" s="54"/>
    </row>
    <row r="61" spans="1:9" s="4" customFormat="1" ht="24.75" customHeight="1">
      <c r="A61" s="105">
        <v>6</v>
      </c>
      <c r="B61" s="104" t="s">
        <v>261</v>
      </c>
      <c r="C61" s="105" t="s">
        <v>262</v>
      </c>
      <c r="D61" s="105" t="s">
        <v>211</v>
      </c>
      <c r="E61" s="106">
        <v>1</v>
      </c>
      <c r="F61" s="105">
        <v>500</v>
      </c>
      <c r="G61" s="106">
        <f t="shared" si="5"/>
        <v>500</v>
      </c>
      <c r="H61" s="112"/>
      <c r="I61" s="55"/>
    </row>
    <row r="62" spans="1:9" s="3" customFormat="1" ht="24.75" customHeight="1">
      <c r="A62" s="105">
        <v>7</v>
      </c>
      <c r="B62" s="104" t="s">
        <v>263</v>
      </c>
      <c r="C62" s="105"/>
      <c r="D62" s="105" t="s">
        <v>61</v>
      </c>
      <c r="E62" s="106">
        <v>1</v>
      </c>
      <c r="F62" s="105">
        <v>300</v>
      </c>
      <c r="G62" s="106">
        <f t="shared" si="5"/>
        <v>300</v>
      </c>
      <c r="H62" s="104"/>
      <c r="I62" s="54"/>
    </row>
    <row r="63" spans="1:9" s="3" customFormat="1" ht="24.75" customHeight="1">
      <c r="A63" s="105">
        <v>8</v>
      </c>
      <c r="B63" s="104" t="s">
        <v>264</v>
      </c>
      <c r="C63" s="105"/>
      <c r="D63" s="105" t="s">
        <v>61</v>
      </c>
      <c r="E63" s="106">
        <v>1</v>
      </c>
      <c r="F63" s="105">
        <v>200</v>
      </c>
      <c r="G63" s="106">
        <f t="shared" si="5"/>
        <v>200</v>
      </c>
      <c r="H63" s="104"/>
      <c r="I63" s="54"/>
    </row>
    <row r="64" spans="1:9" s="3" customFormat="1" ht="24.75" customHeight="1">
      <c r="A64" s="105">
        <v>9</v>
      </c>
      <c r="B64" s="104" t="s">
        <v>265</v>
      </c>
      <c r="C64" s="105"/>
      <c r="D64" s="105" t="s">
        <v>80</v>
      </c>
      <c r="E64" s="106">
        <v>1</v>
      </c>
      <c r="F64" s="105">
        <v>80</v>
      </c>
      <c r="G64" s="106">
        <f t="shared" si="5"/>
        <v>80</v>
      </c>
      <c r="H64" s="104"/>
      <c r="I64" s="54"/>
    </row>
    <row r="65" spans="1:9" s="3" customFormat="1" ht="24.75" customHeight="1">
      <c r="A65" s="105">
        <v>10</v>
      </c>
      <c r="B65" s="104" t="s">
        <v>266</v>
      </c>
      <c r="C65" s="105" t="s">
        <v>273</v>
      </c>
      <c r="D65" s="105" t="s">
        <v>268</v>
      </c>
      <c r="E65" s="106">
        <v>1</v>
      </c>
      <c r="F65" s="105">
        <v>180</v>
      </c>
      <c r="G65" s="106">
        <f t="shared" si="5"/>
        <v>180</v>
      </c>
      <c r="H65" s="104"/>
      <c r="I65" s="54"/>
    </row>
    <row r="66" spans="1:9" s="4" customFormat="1" ht="24.75" customHeight="1">
      <c r="A66" s="105">
        <v>11</v>
      </c>
      <c r="B66" s="104" t="s">
        <v>274</v>
      </c>
      <c r="C66" s="105" t="s">
        <v>270</v>
      </c>
      <c r="D66" s="105" t="s">
        <v>211</v>
      </c>
      <c r="E66" s="106">
        <v>1</v>
      </c>
      <c r="F66" s="105">
        <v>350</v>
      </c>
      <c r="G66" s="106">
        <f t="shared" si="5"/>
        <v>350</v>
      </c>
      <c r="H66" s="112"/>
      <c r="I66" s="55"/>
    </row>
    <row r="67" spans="1:9" s="4" customFormat="1" ht="24.75" customHeight="1">
      <c r="A67" s="105">
        <v>12</v>
      </c>
      <c r="B67" s="104" t="s">
        <v>271</v>
      </c>
      <c r="C67" s="105" t="s">
        <v>270</v>
      </c>
      <c r="D67" s="105" t="s">
        <v>211</v>
      </c>
      <c r="E67" s="106">
        <v>1</v>
      </c>
      <c r="F67" s="105">
        <v>900</v>
      </c>
      <c r="G67" s="106">
        <f t="shared" si="5"/>
        <v>900</v>
      </c>
      <c r="H67" s="112"/>
      <c r="I67" s="55"/>
    </row>
    <row r="68" spans="1:9" s="9" customFormat="1" ht="24.75" customHeight="1">
      <c r="A68" s="102"/>
      <c r="B68" s="102" t="s">
        <v>48</v>
      </c>
      <c r="C68" s="102"/>
      <c r="D68" s="102"/>
      <c r="E68" s="102"/>
      <c r="F68" s="102"/>
      <c r="G68" s="108">
        <f>SUM(G56:G67)</f>
        <v>3476</v>
      </c>
      <c r="H68" s="111"/>
      <c r="I68" s="58"/>
    </row>
    <row r="69" spans="1:9" s="15" customFormat="1" ht="30" customHeight="1">
      <c r="A69" s="109" t="s">
        <v>113</v>
      </c>
      <c r="B69" s="110" t="s">
        <v>275</v>
      </c>
      <c r="C69" s="110"/>
      <c r="D69" s="110"/>
      <c r="E69" s="110"/>
      <c r="F69" s="110"/>
      <c r="G69" s="110"/>
      <c r="H69" s="110"/>
      <c r="I69" s="81"/>
    </row>
    <row r="70" spans="1:8" s="14" customFormat="1" ht="27.75" customHeight="1">
      <c r="A70" s="117">
        <v>1</v>
      </c>
      <c r="B70" s="112" t="s">
        <v>276</v>
      </c>
      <c r="C70" s="117" t="s">
        <v>262</v>
      </c>
      <c r="D70" s="117" t="s">
        <v>61</v>
      </c>
      <c r="E70" s="118">
        <v>65</v>
      </c>
      <c r="F70" s="117">
        <v>20</v>
      </c>
      <c r="G70" s="106">
        <f aca="true" t="shared" si="6" ref="G70:G72">E70*F70</f>
        <v>1300</v>
      </c>
      <c r="H70" s="112"/>
    </row>
    <row r="71" spans="1:8" s="14" customFormat="1" ht="27.75" customHeight="1">
      <c r="A71" s="117">
        <v>2</v>
      </c>
      <c r="B71" s="112" t="s">
        <v>277</v>
      </c>
      <c r="C71" s="117" t="s">
        <v>278</v>
      </c>
      <c r="D71" s="117" t="s">
        <v>61</v>
      </c>
      <c r="E71" s="118">
        <v>13</v>
      </c>
      <c r="F71" s="117">
        <v>15</v>
      </c>
      <c r="G71" s="106">
        <f t="shared" si="6"/>
        <v>195</v>
      </c>
      <c r="H71" s="112"/>
    </row>
    <row r="72" spans="1:8" s="14" customFormat="1" ht="27.75" customHeight="1">
      <c r="A72" s="117">
        <v>3</v>
      </c>
      <c r="B72" s="112" t="s">
        <v>279</v>
      </c>
      <c r="C72" s="117" t="s">
        <v>278</v>
      </c>
      <c r="D72" s="117" t="s">
        <v>61</v>
      </c>
      <c r="E72" s="118">
        <v>7</v>
      </c>
      <c r="F72" s="117">
        <v>25</v>
      </c>
      <c r="G72" s="106">
        <f t="shared" si="6"/>
        <v>175</v>
      </c>
      <c r="H72" s="112"/>
    </row>
    <row r="73" spans="1:9" s="6" customFormat="1" ht="30" customHeight="1">
      <c r="A73" s="102"/>
      <c r="B73" s="102" t="s">
        <v>48</v>
      </c>
      <c r="C73" s="102"/>
      <c r="D73" s="102"/>
      <c r="E73" s="102"/>
      <c r="F73" s="102"/>
      <c r="G73" s="108">
        <f>SUM(G70:G72)</f>
        <v>1670</v>
      </c>
      <c r="H73" s="111"/>
      <c r="I73" s="56"/>
    </row>
    <row r="74" spans="1:255" s="16" customFormat="1" ht="27.75" customHeight="1">
      <c r="A74" s="119"/>
      <c r="B74" s="120" t="s">
        <v>280</v>
      </c>
      <c r="C74" s="121"/>
      <c r="D74" s="121"/>
      <c r="E74" s="121"/>
      <c r="F74" s="121"/>
      <c r="G74" s="122">
        <f>G73+G68+G54+G40+G32+G27+G22+G17</f>
        <v>20407.2</v>
      </c>
      <c r="H74" s="112"/>
      <c r="I74" s="80"/>
      <c r="J74" s="80"/>
      <c r="K74" s="80"/>
      <c r="L74" s="80"/>
      <c r="M74" s="80"/>
      <c r="N74" s="80"/>
      <c r="O74" s="80"/>
      <c r="P74" s="80"/>
      <c r="Q74" s="80"/>
      <c r="R74" s="80"/>
      <c r="S74" s="80"/>
      <c r="T74" s="80"/>
      <c r="U74" s="80"/>
      <c r="V74" s="80"/>
      <c r="W74" s="80"/>
      <c r="X74" s="80"/>
      <c r="Y74" s="80"/>
      <c r="Z74" s="80"/>
      <c r="AA74" s="80"/>
      <c r="AB74" s="80"/>
      <c r="AC74" s="80"/>
      <c r="AD74" s="80"/>
      <c r="AE74" s="80"/>
      <c r="AF74" s="80"/>
      <c r="AG74" s="80"/>
      <c r="AH74" s="80"/>
      <c r="AI74" s="80"/>
      <c r="AJ74" s="80"/>
      <c r="AK74" s="80"/>
      <c r="AL74" s="80"/>
      <c r="AM74" s="80"/>
      <c r="AN74" s="80"/>
      <c r="AO74" s="80"/>
      <c r="AP74" s="80"/>
      <c r="AQ74" s="80"/>
      <c r="AR74" s="80"/>
      <c r="AS74" s="80"/>
      <c r="AT74" s="80"/>
      <c r="AU74" s="80"/>
      <c r="AV74" s="80"/>
      <c r="AW74" s="80"/>
      <c r="AX74" s="80"/>
      <c r="AY74" s="80"/>
      <c r="AZ74" s="80"/>
      <c r="BA74" s="80"/>
      <c r="BB74" s="80"/>
      <c r="BC74" s="80"/>
      <c r="BD74" s="80"/>
      <c r="BE74" s="80"/>
      <c r="BF74" s="80"/>
      <c r="BG74" s="80"/>
      <c r="BH74" s="80"/>
      <c r="BI74" s="80"/>
      <c r="BJ74" s="80"/>
      <c r="BK74" s="80"/>
      <c r="BL74" s="80"/>
      <c r="BM74" s="80"/>
      <c r="BN74" s="80"/>
      <c r="BO74" s="80"/>
      <c r="BP74" s="80"/>
      <c r="BQ74" s="80"/>
      <c r="BR74" s="80"/>
      <c r="BS74" s="80"/>
      <c r="BT74" s="80"/>
      <c r="BU74" s="80"/>
      <c r="BV74" s="80"/>
      <c r="BW74" s="80"/>
      <c r="BX74" s="80"/>
      <c r="BY74" s="80"/>
      <c r="BZ74" s="80"/>
      <c r="CA74" s="80"/>
      <c r="CB74" s="80"/>
      <c r="CC74" s="80"/>
      <c r="CD74" s="80"/>
      <c r="CE74" s="80"/>
      <c r="CF74" s="80"/>
      <c r="CG74" s="80"/>
      <c r="CH74" s="80"/>
      <c r="CI74" s="80"/>
      <c r="CJ74" s="80"/>
      <c r="CK74" s="80"/>
      <c r="CL74" s="80"/>
      <c r="CM74" s="80"/>
      <c r="CN74" s="80"/>
      <c r="CO74" s="80"/>
      <c r="CP74" s="80"/>
      <c r="CQ74" s="80"/>
      <c r="CR74" s="80"/>
      <c r="CS74" s="80"/>
      <c r="CT74" s="80"/>
      <c r="CU74" s="80"/>
      <c r="CV74" s="80"/>
      <c r="CW74" s="80"/>
      <c r="CX74" s="80"/>
      <c r="CY74" s="80"/>
      <c r="CZ74" s="80"/>
      <c r="DA74" s="80"/>
      <c r="DB74" s="80"/>
      <c r="DC74" s="80"/>
      <c r="DD74" s="80"/>
      <c r="DE74" s="80"/>
      <c r="DF74" s="80"/>
      <c r="DG74" s="80"/>
      <c r="DH74" s="80"/>
      <c r="DI74" s="80"/>
      <c r="DJ74" s="80"/>
      <c r="DK74" s="80"/>
      <c r="DL74" s="80"/>
      <c r="DM74" s="80"/>
      <c r="DN74" s="80"/>
      <c r="DO74" s="80"/>
      <c r="DP74" s="80"/>
      <c r="DQ74" s="80"/>
      <c r="DR74" s="80"/>
      <c r="DS74" s="80"/>
      <c r="DT74" s="80"/>
      <c r="DU74" s="80"/>
      <c r="DV74" s="80"/>
      <c r="DW74" s="80"/>
      <c r="DX74" s="80"/>
      <c r="DY74" s="80"/>
      <c r="DZ74" s="80"/>
      <c r="EA74" s="80"/>
      <c r="EB74" s="80"/>
      <c r="EC74" s="80"/>
      <c r="ED74" s="80"/>
      <c r="EE74" s="80"/>
      <c r="EF74" s="80"/>
      <c r="EG74" s="80"/>
      <c r="EH74" s="80"/>
      <c r="EI74" s="80"/>
      <c r="EJ74" s="80"/>
      <c r="EK74" s="80"/>
      <c r="EL74" s="80"/>
      <c r="EM74" s="80"/>
      <c r="EN74" s="80"/>
      <c r="EO74" s="80"/>
      <c r="EP74" s="80"/>
      <c r="EQ74" s="80"/>
      <c r="ER74" s="80"/>
      <c r="ES74" s="80"/>
      <c r="ET74" s="80"/>
      <c r="EU74" s="80"/>
      <c r="EV74" s="80"/>
      <c r="EW74" s="80"/>
      <c r="EX74" s="80"/>
      <c r="EY74" s="80"/>
      <c r="EZ74" s="80"/>
      <c r="FA74" s="80"/>
      <c r="FB74" s="80"/>
      <c r="FC74" s="80"/>
      <c r="FD74" s="80"/>
      <c r="FE74" s="80"/>
      <c r="FF74" s="80"/>
      <c r="FG74" s="80"/>
      <c r="FH74" s="80"/>
      <c r="FI74" s="80"/>
      <c r="FJ74" s="80"/>
      <c r="FK74" s="80"/>
      <c r="FL74" s="80"/>
      <c r="FM74" s="80"/>
      <c r="FN74" s="80"/>
      <c r="FO74" s="80"/>
      <c r="FP74" s="80"/>
      <c r="FQ74" s="80"/>
      <c r="FR74" s="80"/>
      <c r="FS74" s="80"/>
      <c r="FT74" s="80"/>
      <c r="FU74" s="80"/>
      <c r="FV74" s="80"/>
      <c r="FW74" s="80"/>
      <c r="FX74" s="80"/>
      <c r="FY74" s="80"/>
      <c r="FZ74" s="80"/>
      <c r="GA74" s="80"/>
      <c r="GB74" s="80"/>
      <c r="GC74" s="80"/>
      <c r="GD74" s="80"/>
      <c r="GE74" s="80"/>
      <c r="GF74" s="80"/>
      <c r="GG74" s="80"/>
      <c r="GH74" s="80"/>
      <c r="GI74" s="80"/>
      <c r="GJ74" s="80"/>
      <c r="GK74" s="80"/>
      <c r="GL74" s="80"/>
      <c r="GM74" s="80"/>
      <c r="GN74" s="80"/>
      <c r="GO74" s="80"/>
      <c r="GP74" s="80"/>
      <c r="GQ74" s="80"/>
      <c r="GR74" s="80"/>
      <c r="GS74" s="80"/>
      <c r="GT74" s="80"/>
      <c r="GU74" s="80"/>
      <c r="GV74" s="80"/>
      <c r="GW74" s="80"/>
      <c r="GX74" s="80"/>
      <c r="GY74" s="80"/>
      <c r="GZ74" s="80"/>
      <c r="HA74" s="80"/>
      <c r="HB74" s="80"/>
      <c r="HC74" s="80"/>
      <c r="HD74" s="80"/>
      <c r="HE74" s="80"/>
      <c r="HF74" s="80"/>
      <c r="HG74" s="80"/>
      <c r="HH74" s="80"/>
      <c r="HI74" s="80"/>
      <c r="HJ74" s="80"/>
      <c r="HK74" s="80"/>
      <c r="HL74" s="80"/>
      <c r="HM74" s="80"/>
      <c r="HN74" s="80"/>
      <c r="HO74" s="80"/>
      <c r="HP74" s="80"/>
      <c r="HQ74" s="80"/>
      <c r="HR74" s="80"/>
      <c r="HS74" s="80"/>
      <c r="HT74" s="80"/>
      <c r="HU74" s="80"/>
      <c r="HV74" s="80"/>
      <c r="HW74" s="80"/>
      <c r="HX74" s="80"/>
      <c r="HY74" s="80"/>
      <c r="HZ74" s="80"/>
      <c r="IA74" s="80"/>
      <c r="IB74" s="80"/>
      <c r="IC74" s="80"/>
      <c r="ID74" s="80"/>
      <c r="IE74" s="80"/>
      <c r="IF74" s="80"/>
      <c r="IG74" s="80"/>
      <c r="IH74" s="80"/>
      <c r="II74" s="80"/>
      <c r="IJ74" s="80"/>
      <c r="IK74" s="80"/>
      <c r="IL74" s="80"/>
      <c r="IM74" s="80"/>
      <c r="IN74" s="80"/>
      <c r="IO74" s="80"/>
      <c r="IP74" s="80"/>
      <c r="IQ74" s="80"/>
      <c r="IR74" s="80"/>
      <c r="IS74" s="80"/>
      <c r="IT74" s="80"/>
      <c r="IU74" s="80"/>
    </row>
    <row r="75" spans="1:8" ht="27.75" customHeight="1">
      <c r="A75" s="123"/>
      <c r="B75" s="124"/>
      <c r="C75" s="124"/>
      <c r="D75" s="124"/>
      <c r="E75" s="124"/>
      <c r="F75" s="124"/>
      <c r="G75" s="124"/>
      <c r="H75" s="124"/>
    </row>
    <row r="76" spans="1:8" ht="19.5" customHeight="1">
      <c r="A76" s="123"/>
      <c r="B76" s="125"/>
      <c r="C76" s="125"/>
      <c r="D76" s="125"/>
      <c r="E76" s="125"/>
      <c r="F76" s="125"/>
      <c r="G76" s="125"/>
      <c r="H76" s="125"/>
    </row>
    <row r="77" spans="1:8" ht="54.75" customHeight="1">
      <c r="A77" s="126" t="s">
        <v>195</v>
      </c>
      <c r="B77" s="126"/>
      <c r="C77" s="126"/>
      <c r="D77" s="126"/>
      <c r="E77" s="126"/>
      <c r="F77" s="126"/>
      <c r="G77" s="126"/>
      <c r="H77" s="126"/>
    </row>
    <row r="78" spans="1:8" ht="14.25" customHeight="1">
      <c r="A78" s="21"/>
      <c r="B78" s="22"/>
      <c r="C78" s="23"/>
      <c r="D78" s="23"/>
      <c r="E78" s="24"/>
      <c r="F78" s="24"/>
      <c r="G78" s="24"/>
      <c r="H78" s="22"/>
    </row>
    <row r="79" spans="1:8" ht="14.25" customHeight="1">
      <c r="A79" s="21"/>
      <c r="B79" s="22"/>
      <c r="C79" s="23"/>
      <c r="D79" s="23"/>
      <c r="E79" s="24"/>
      <c r="F79" s="24"/>
      <c r="G79" s="24"/>
      <c r="H79" s="22"/>
    </row>
    <row r="80" spans="1:8" ht="14.25" customHeight="1">
      <c r="A80" s="21"/>
      <c r="B80" s="22"/>
      <c r="C80" s="23"/>
      <c r="D80" s="23"/>
      <c r="E80" s="24"/>
      <c r="F80" s="24"/>
      <c r="G80" s="24"/>
      <c r="H80" s="22"/>
    </row>
    <row r="81" spans="1:8" ht="14.25" customHeight="1">
      <c r="A81" s="21"/>
      <c r="B81" s="22"/>
      <c r="C81" s="23"/>
      <c r="D81" s="23"/>
      <c r="E81" s="24"/>
      <c r="F81" s="24"/>
      <c r="G81" s="24"/>
      <c r="H81" s="22"/>
    </row>
    <row r="82" spans="1:8" ht="14.25" customHeight="1">
      <c r="A82" s="21"/>
      <c r="B82" s="22"/>
      <c r="C82" s="23"/>
      <c r="D82" s="23"/>
      <c r="E82" s="24"/>
      <c r="F82" s="24"/>
      <c r="G82" s="24"/>
      <c r="H82" s="22"/>
    </row>
    <row r="83" spans="1:8" ht="14.25" customHeight="1">
      <c r="A83" s="21"/>
      <c r="B83" s="22"/>
      <c r="C83" s="23"/>
      <c r="D83" s="23"/>
      <c r="E83" s="24"/>
      <c r="F83" s="24"/>
      <c r="G83" s="24"/>
      <c r="H83" s="22"/>
    </row>
    <row r="84" spans="1:8" ht="14.25" customHeight="1">
      <c r="A84" s="21"/>
      <c r="B84" s="22"/>
      <c r="C84" s="23"/>
      <c r="D84" s="23"/>
      <c r="E84" s="24"/>
      <c r="F84" s="24"/>
      <c r="G84" s="24"/>
      <c r="H84" s="22"/>
    </row>
    <row r="85" spans="1:8" ht="14.25" customHeight="1">
      <c r="A85" s="21"/>
      <c r="B85" s="22"/>
      <c r="C85" s="23"/>
      <c r="D85" s="23"/>
      <c r="E85" s="24"/>
      <c r="F85" s="24"/>
      <c r="G85" s="24"/>
      <c r="H85" s="22"/>
    </row>
    <row r="86" spans="1:8" ht="14.25" customHeight="1">
      <c r="A86" s="21"/>
      <c r="B86" s="22"/>
      <c r="C86" s="23"/>
      <c r="D86" s="23"/>
      <c r="E86" s="24"/>
      <c r="F86" s="24"/>
      <c r="G86" s="24"/>
      <c r="H86" s="22"/>
    </row>
    <row r="87" spans="1:8" ht="14.25" customHeight="1">
      <c r="A87" s="21"/>
      <c r="B87" s="22"/>
      <c r="C87" s="23"/>
      <c r="D87" s="23"/>
      <c r="E87" s="24"/>
      <c r="F87" s="24"/>
      <c r="G87" s="24"/>
      <c r="H87" s="22"/>
    </row>
    <row r="88" spans="1:8" ht="14.25" customHeight="1">
      <c r="A88" s="21"/>
      <c r="B88" s="22"/>
      <c r="C88" s="23"/>
      <c r="D88" s="23"/>
      <c r="E88" s="24"/>
      <c r="F88" s="24"/>
      <c r="G88" s="24"/>
      <c r="H88" s="22"/>
    </row>
    <row r="89" spans="1:8" ht="14.25" customHeight="1">
      <c r="A89" s="21"/>
      <c r="B89" s="22"/>
      <c r="C89" s="23"/>
      <c r="D89" s="23"/>
      <c r="E89" s="24"/>
      <c r="F89" s="24"/>
      <c r="G89" s="24"/>
      <c r="H89" s="22"/>
    </row>
    <row r="90" spans="1:8" ht="14.25" customHeight="1">
      <c r="A90" s="21"/>
      <c r="B90" s="22"/>
      <c r="C90" s="23"/>
      <c r="D90" s="23"/>
      <c r="E90" s="24"/>
      <c r="F90" s="24"/>
      <c r="G90" s="24"/>
      <c r="H90" s="22"/>
    </row>
    <row r="91" spans="1:8" ht="14.25" customHeight="1">
      <c r="A91" s="21"/>
      <c r="B91" s="22"/>
      <c r="C91" s="23"/>
      <c r="D91" s="23"/>
      <c r="E91" s="24"/>
      <c r="F91" s="24"/>
      <c r="G91" s="24"/>
      <c r="H91" s="22"/>
    </row>
    <row r="92" spans="1:8" ht="14.25" customHeight="1">
      <c r="A92" s="21"/>
      <c r="B92" s="22"/>
      <c r="C92" s="23"/>
      <c r="D92" s="23"/>
      <c r="E92" s="24"/>
      <c r="F92" s="24"/>
      <c r="G92" s="24"/>
      <c r="H92" s="22"/>
    </row>
    <row r="93" spans="1:8" ht="14.25" customHeight="1">
      <c r="A93" s="21"/>
      <c r="B93" s="22"/>
      <c r="C93" s="23"/>
      <c r="D93" s="23"/>
      <c r="E93" s="24"/>
      <c r="F93" s="24"/>
      <c r="G93" s="24"/>
      <c r="H93" s="22"/>
    </row>
    <row r="94" spans="1:8" ht="14.25" customHeight="1">
      <c r="A94" s="21"/>
      <c r="B94" s="22"/>
      <c r="C94" s="23"/>
      <c r="D94" s="23"/>
      <c r="E94" s="24"/>
      <c r="F94" s="24"/>
      <c r="G94" s="24"/>
      <c r="H94" s="22"/>
    </row>
    <row r="95" spans="1:8" ht="14.25" customHeight="1">
      <c r="A95" s="21"/>
      <c r="B95" s="22"/>
      <c r="C95" s="23"/>
      <c r="D95" s="23"/>
      <c r="E95" s="24"/>
      <c r="F95" s="24"/>
      <c r="G95" s="24"/>
      <c r="H95" s="22"/>
    </row>
    <row r="96" spans="1:8" ht="14.25" customHeight="1">
      <c r="A96" s="21"/>
      <c r="B96" s="22"/>
      <c r="C96" s="23"/>
      <c r="D96" s="23"/>
      <c r="E96" s="24"/>
      <c r="F96" s="24"/>
      <c r="G96" s="24"/>
      <c r="H96" s="22"/>
    </row>
    <row r="97" spans="1:8" ht="14.25" customHeight="1">
      <c r="A97" s="21"/>
      <c r="B97" s="22"/>
      <c r="C97" s="23"/>
      <c r="D97" s="23"/>
      <c r="E97" s="24"/>
      <c r="F97" s="24"/>
      <c r="G97" s="24"/>
      <c r="H97" s="22"/>
    </row>
    <row r="98" spans="1:8" ht="14.25" customHeight="1">
      <c r="A98" s="21"/>
      <c r="B98" s="22"/>
      <c r="C98" s="23"/>
      <c r="D98" s="23"/>
      <c r="E98" s="24"/>
      <c r="F98" s="24"/>
      <c r="G98" s="24"/>
      <c r="H98" s="22"/>
    </row>
    <row r="99" spans="1:8" ht="14.25" customHeight="1">
      <c r="A99" s="21"/>
      <c r="B99" s="22"/>
      <c r="C99" s="23"/>
      <c r="D99" s="23"/>
      <c r="E99" s="24"/>
      <c r="F99" s="24"/>
      <c r="G99" s="24"/>
      <c r="H99" s="22"/>
    </row>
    <row r="100" spans="1:8" ht="14.25" customHeight="1">
      <c r="A100" s="21"/>
      <c r="B100" s="22"/>
      <c r="C100" s="23"/>
      <c r="D100" s="23"/>
      <c r="E100" s="24"/>
      <c r="F100" s="24"/>
      <c r="G100" s="24"/>
      <c r="H100" s="22"/>
    </row>
    <row r="101" spans="1:8" ht="14.25" customHeight="1">
      <c r="A101" s="21"/>
      <c r="B101" s="22"/>
      <c r="C101" s="23"/>
      <c r="D101" s="23"/>
      <c r="E101" s="24"/>
      <c r="F101" s="24"/>
      <c r="G101" s="24"/>
      <c r="H101" s="22"/>
    </row>
    <row r="102" spans="1:8" ht="14.25" customHeight="1">
      <c r="A102" s="21"/>
      <c r="B102" s="22"/>
      <c r="C102" s="23"/>
      <c r="D102" s="23"/>
      <c r="E102" s="24"/>
      <c r="F102" s="24"/>
      <c r="G102" s="24"/>
      <c r="H102" s="22"/>
    </row>
    <row r="103" spans="1:8" ht="14.25" customHeight="1">
      <c r="A103" s="21"/>
      <c r="B103" s="22"/>
      <c r="C103" s="23"/>
      <c r="D103" s="23"/>
      <c r="E103" s="24"/>
      <c r="F103" s="24"/>
      <c r="G103" s="24"/>
      <c r="H103" s="22"/>
    </row>
    <row r="104" spans="1:8" ht="14.25" customHeight="1">
      <c r="A104" s="21"/>
      <c r="B104" s="22"/>
      <c r="C104" s="23"/>
      <c r="D104" s="23"/>
      <c r="E104" s="24"/>
      <c r="F104" s="24"/>
      <c r="G104" s="24"/>
      <c r="H104" s="22"/>
    </row>
    <row r="105" spans="1:8" ht="14.25" customHeight="1">
      <c r="A105" s="21"/>
      <c r="B105" s="22"/>
      <c r="C105" s="23"/>
      <c r="D105" s="23"/>
      <c r="E105" s="24"/>
      <c r="F105" s="24"/>
      <c r="G105" s="24"/>
      <c r="H105" s="22"/>
    </row>
    <row r="106" spans="1:8" ht="14.25" customHeight="1">
      <c r="A106" s="21"/>
      <c r="B106" s="22"/>
      <c r="C106" s="23"/>
      <c r="D106" s="23"/>
      <c r="E106" s="24"/>
      <c r="F106" s="24"/>
      <c r="G106" s="24"/>
      <c r="H106" s="22"/>
    </row>
    <row r="107" spans="1:8" ht="14.25" customHeight="1">
      <c r="A107" s="21"/>
      <c r="B107" s="22"/>
      <c r="C107" s="23"/>
      <c r="D107" s="23"/>
      <c r="E107" s="24"/>
      <c r="F107" s="24"/>
      <c r="G107" s="24"/>
      <c r="H107" s="22"/>
    </row>
    <row r="108" spans="1:8" ht="14.25" customHeight="1">
      <c r="A108" s="21"/>
      <c r="B108" s="22"/>
      <c r="C108" s="23"/>
      <c r="D108" s="23"/>
      <c r="E108" s="24"/>
      <c r="F108" s="24"/>
      <c r="G108" s="24"/>
      <c r="H108" s="22"/>
    </row>
    <row r="109" spans="1:8" ht="14.25" customHeight="1">
      <c r="A109" s="21"/>
      <c r="B109" s="22"/>
      <c r="C109" s="23"/>
      <c r="D109" s="23"/>
      <c r="E109" s="24"/>
      <c r="F109" s="24"/>
      <c r="G109" s="24"/>
      <c r="H109" s="22"/>
    </row>
    <row r="110" spans="1:8" ht="14.25" customHeight="1">
      <c r="A110" s="21"/>
      <c r="B110" s="22"/>
      <c r="C110" s="23"/>
      <c r="D110" s="23"/>
      <c r="E110" s="24"/>
      <c r="F110" s="24"/>
      <c r="G110" s="24"/>
      <c r="H110" s="22"/>
    </row>
    <row r="111" spans="1:8" ht="14.25" customHeight="1">
      <c r="A111" s="21"/>
      <c r="B111" s="22"/>
      <c r="C111" s="23"/>
      <c r="D111" s="23"/>
      <c r="E111" s="24"/>
      <c r="F111" s="24"/>
      <c r="G111" s="24"/>
      <c r="H111" s="22"/>
    </row>
    <row r="112" spans="1:8" ht="14.25" customHeight="1">
      <c r="A112" s="21"/>
      <c r="B112" s="22"/>
      <c r="C112" s="23"/>
      <c r="D112" s="23"/>
      <c r="E112" s="24"/>
      <c r="F112" s="24"/>
      <c r="G112" s="24"/>
      <c r="H112" s="22"/>
    </row>
    <row r="113" spans="1:8" ht="14.25" customHeight="1">
      <c r="A113" s="21"/>
      <c r="B113" s="22"/>
      <c r="C113" s="23"/>
      <c r="D113" s="23"/>
      <c r="E113" s="24"/>
      <c r="F113" s="24"/>
      <c r="G113" s="24"/>
      <c r="H113" s="22"/>
    </row>
    <row r="114" spans="1:8" ht="14.25" customHeight="1">
      <c r="A114" s="21"/>
      <c r="B114" s="22"/>
      <c r="C114" s="23"/>
      <c r="D114" s="23"/>
      <c r="E114" s="24"/>
      <c r="F114" s="24"/>
      <c r="G114" s="24"/>
      <c r="H114" s="22"/>
    </row>
    <row r="115" spans="1:8" ht="14.25" customHeight="1">
      <c r="A115" s="21"/>
      <c r="B115" s="22"/>
      <c r="C115" s="23"/>
      <c r="D115" s="23"/>
      <c r="E115" s="24"/>
      <c r="F115" s="24"/>
      <c r="G115" s="24"/>
      <c r="H115" s="22"/>
    </row>
    <row r="116" spans="1:8" ht="14.25" customHeight="1">
      <c r="A116" s="21"/>
      <c r="B116" s="22"/>
      <c r="C116" s="23"/>
      <c r="D116" s="23"/>
      <c r="E116" s="24"/>
      <c r="F116" s="24"/>
      <c r="G116" s="24"/>
      <c r="H116" s="22"/>
    </row>
    <row r="117" spans="1:8" ht="14.25" customHeight="1">
      <c r="A117" s="21"/>
      <c r="B117" s="22"/>
      <c r="C117" s="23"/>
      <c r="D117" s="23"/>
      <c r="E117" s="24"/>
      <c r="F117" s="24"/>
      <c r="G117" s="24"/>
      <c r="H117" s="22"/>
    </row>
    <row r="118" spans="1:8" ht="14.25" customHeight="1">
      <c r="A118" s="21"/>
      <c r="B118" s="22"/>
      <c r="C118" s="23"/>
      <c r="D118" s="23"/>
      <c r="E118" s="24"/>
      <c r="F118" s="24"/>
      <c r="G118" s="24"/>
      <c r="H118" s="22"/>
    </row>
    <row r="119" spans="1:8" ht="14.25" customHeight="1">
      <c r="A119" s="21"/>
      <c r="B119" s="22"/>
      <c r="C119" s="23"/>
      <c r="D119" s="23"/>
      <c r="E119" s="24"/>
      <c r="F119" s="24"/>
      <c r="G119" s="24"/>
      <c r="H119" s="22"/>
    </row>
    <row r="120" spans="1:8" ht="14.25" customHeight="1">
      <c r="A120" s="21"/>
      <c r="B120" s="22"/>
      <c r="C120" s="23"/>
      <c r="D120" s="23"/>
      <c r="E120" s="24"/>
      <c r="F120" s="24"/>
      <c r="G120" s="24"/>
      <c r="H120" s="22"/>
    </row>
    <row r="121" spans="1:8" ht="14.25" customHeight="1">
      <c r="A121" s="21"/>
      <c r="B121" s="22"/>
      <c r="C121" s="23"/>
      <c r="D121" s="23"/>
      <c r="E121" s="24"/>
      <c r="F121" s="24"/>
      <c r="G121" s="24"/>
      <c r="H121" s="22"/>
    </row>
    <row r="122" spans="1:8" ht="14.25" customHeight="1">
      <c r="A122" s="21"/>
      <c r="B122" s="22"/>
      <c r="C122" s="23"/>
      <c r="D122" s="23"/>
      <c r="E122" s="24"/>
      <c r="F122" s="24"/>
      <c r="G122" s="24"/>
      <c r="H122" s="22"/>
    </row>
    <row r="123" spans="1:8" ht="14.25" customHeight="1">
      <c r="A123" s="21"/>
      <c r="B123" s="22"/>
      <c r="C123" s="23"/>
      <c r="D123" s="23"/>
      <c r="E123" s="24"/>
      <c r="F123" s="24"/>
      <c r="G123" s="24"/>
      <c r="H123" s="22"/>
    </row>
    <row r="124" spans="1:8" ht="14.25" customHeight="1">
      <c r="A124" s="21"/>
      <c r="B124" s="22"/>
      <c r="C124" s="23"/>
      <c r="D124" s="23"/>
      <c r="E124" s="24"/>
      <c r="F124" s="24"/>
      <c r="G124" s="24"/>
      <c r="H124" s="22"/>
    </row>
    <row r="125" spans="1:8" ht="14.25" customHeight="1">
      <c r="A125" s="21"/>
      <c r="B125" s="22"/>
      <c r="C125" s="23"/>
      <c r="D125" s="23"/>
      <c r="E125" s="24"/>
      <c r="F125" s="24"/>
      <c r="G125" s="24"/>
      <c r="H125" s="22"/>
    </row>
    <row r="126" spans="1:8" ht="14.25" customHeight="1">
      <c r="A126" s="21"/>
      <c r="B126" s="22"/>
      <c r="C126" s="23"/>
      <c r="D126" s="23"/>
      <c r="E126" s="24"/>
      <c r="F126" s="24"/>
      <c r="G126" s="24"/>
      <c r="H126" s="22"/>
    </row>
    <row r="127" spans="1:8" ht="14.25" customHeight="1">
      <c r="A127" s="21"/>
      <c r="B127" s="22"/>
      <c r="C127" s="23"/>
      <c r="D127" s="23"/>
      <c r="E127" s="24"/>
      <c r="F127" s="24"/>
      <c r="G127" s="24"/>
      <c r="H127" s="22"/>
    </row>
    <row r="128" spans="1:8" ht="14.25" customHeight="1">
      <c r="A128" s="21"/>
      <c r="B128" s="22"/>
      <c r="C128" s="23"/>
      <c r="D128" s="23"/>
      <c r="E128" s="24"/>
      <c r="F128" s="24"/>
      <c r="G128" s="24"/>
      <c r="H128" s="22"/>
    </row>
    <row r="129" spans="1:8" ht="14.25" customHeight="1">
      <c r="A129" s="21"/>
      <c r="B129" s="22"/>
      <c r="C129" s="23"/>
      <c r="D129" s="23"/>
      <c r="E129" s="24"/>
      <c r="F129" s="24"/>
      <c r="G129" s="24"/>
      <c r="H129" s="22"/>
    </row>
    <row r="130" spans="1:8" ht="14.25" customHeight="1">
      <c r="A130" s="21"/>
      <c r="B130" s="22"/>
      <c r="C130" s="23"/>
      <c r="D130" s="23"/>
      <c r="E130" s="24"/>
      <c r="F130" s="24"/>
      <c r="G130" s="24"/>
      <c r="H130" s="22"/>
    </row>
    <row r="131" spans="1:8" ht="14.25" customHeight="1">
      <c r="A131" s="21"/>
      <c r="B131" s="22"/>
      <c r="C131" s="23"/>
      <c r="D131" s="23"/>
      <c r="E131" s="24"/>
      <c r="F131" s="24"/>
      <c r="G131" s="24"/>
      <c r="H131" s="22"/>
    </row>
    <row r="132" spans="1:8" ht="14.25" customHeight="1">
      <c r="A132" s="21"/>
      <c r="B132" s="22"/>
      <c r="C132" s="23"/>
      <c r="D132" s="23"/>
      <c r="E132" s="24"/>
      <c r="F132" s="24"/>
      <c r="G132" s="24"/>
      <c r="H132" s="22"/>
    </row>
    <row r="133" spans="1:8" ht="14.25" customHeight="1">
      <c r="A133" s="21"/>
      <c r="B133" s="22"/>
      <c r="C133" s="23"/>
      <c r="D133" s="23"/>
      <c r="E133" s="24"/>
      <c r="F133" s="24"/>
      <c r="G133" s="24"/>
      <c r="H133" s="22"/>
    </row>
    <row r="134" spans="1:8" ht="14.25" customHeight="1">
      <c r="A134" s="21"/>
      <c r="B134" s="22"/>
      <c r="C134" s="23"/>
      <c r="D134" s="23"/>
      <c r="E134" s="24"/>
      <c r="F134" s="24"/>
      <c r="G134" s="24"/>
      <c r="H134" s="22"/>
    </row>
    <row r="135" spans="1:8" ht="14.25" customHeight="1">
      <c r="A135" s="21"/>
      <c r="B135" s="22"/>
      <c r="C135" s="23"/>
      <c r="D135" s="23"/>
      <c r="E135" s="24"/>
      <c r="F135" s="24"/>
      <c r="G135" s="24"/>
      <c r="H135" s="22"/>
    </row>
    <row r="136" spans="1:8" ht="14.25" customHeight="1">
      <c r="A136" s="21"/>
      <c r="B136" s="22"/>
      <c r="C136" s="23"/>
      <c r="D136" s="23"/>
      <c r="E136" s="24"/>
      <c r="F136" s="24"/>
      <c r="G136" s="24"/>
      <c r="H136" s="22"/>
    </row>
    <row r="137" spans="1:8" ht="14.25" customHeight="1">
      <c r="A137" s="21"/>
      <c r="B137" s="22"/>
      <c r="C137" s="23"/>
      <c r="D137" s="23"/>
      <c r="E137" s="24"/>
      <c r="F137" s="24"/>
      <c r="G137" s="24"/>
      <c r="H137" s="22"/>
    </row>
    <row r="138" spans="1:8" ht="14.25" customHeight="1">
      <c r="A138" s="21"/>
      <c r="B138" s="22"/>
      <c r="C138" s="23"/>
      <c r="D138" s="23"/>
      <c r="E138" s="24"/>
      <c r="F138" s="24"/>
      <c r="G138" s="24"/>
      <c r="H138" s="22"/>
    </row>
    <row r="139" spans="1:8" ht="14.25" customHeight="1">
      <c r="A139" s="21"/>
      <c r="B139" s="22"/>
      <c r="C139" s="23"/>
      <c r="D139" s="23"/>
      <c r="E139" s="24"/>
      <c r="F139" s="24"/>
      <c r="G139" s="24"/>
      <c r="H139" s="22"/>
    </row>
    <row r="140" spans="1:8" ht="14.25" customHeight="1">
      <c r="A140" s="21"/>
      <c r="B140" s="22"/>
      <c r="C140" s="23"/>
      <c r="D140" s="23"/>
      <c r="E140" s="24"/>
      <c r="F140" s="24"/>
      <c r="G140" s="24"/>
      <c r="H140" s="22"/>
    </row>
    <row r="141" spans="1:8" ht="14.25" customHeight="1">
      <c r="A141" s="21"/>
      <c r="B141" s="22"/>
      <c r="C141" s="23"/>
      <c r="D141" s="23"/>
      <c r="E141" s="24"/>
      <c r="F141" s="24"/>
      <c r="G141" s="24"/>
      <c r="H141" s="22"/>
    </row>
    <row r="142" spans="1:8" ht="14.25" customHeight="1">
      <c r="A142" s="21"/>
      <c r="B142" s="22"/>
      <c r="C142" s="23"/>
      <c r="D142" s="23"/>
      <c r="E142" s="24"/>
      <c r="F142" s="24"/>
      <c r="G142" s="24"/>
      <c r="H142" s="22"/>
    </row>
    <row r="143" spans="1:8" ht="14.25" customHeight="1">
      <c r="A143" s="21"/>
      <c r="B143" s="22"/>
      <c r="C143" s="23"/>
      <c r="D143" s="23"/>
      <c r="E143" s="24"/>
      <c r="F143" s="24"/>
      <c r="G143" s="24"/>
      <c r="H143" s="22"/>
    </row>
    <row r="144" spans="1:8" ht="14.25" customHeight="1">
      <c r="A144" s="21"/>
      <c r="B144" s="22"/>
      <c r="C144" s="23"/>
      <c r="D144" s="23"/>
      <c r="E144" s="24"/>
      <c r="F144" s="24"/>
      <c r="G144" s="24"/>
      <c r="H144" s="22"/>
    </row>
    <row r="145" spans="1:8" ht="14.25" customHeight="1">
      <c r="A145" s="21"/>
      <c r="B145" s="22"/>
      <c r="C145" s="23"/>
      <c r="D145" s="23"/>
      <c r="E145" s="24"/>
      <c r="F145" s="24"/>
      <c r="G145" s="24"/>
      <c r="H145" s="22"/>
    </row>
    <row r="146" spans="1:8" ht="14.25" customHeight="1">
      <c r="A146" s="21"/>
      <c r="B146" s="22"/>
      <c r="C146" s="23"/>
      <c r="D146" s="23"/>
      <c r="E146" s="24"/>
      <c r="F146" s="24"/>
      <c r="G146" s="24"/>
      <c r="H146" s="22"/>
    </row>
    <row r="147" spans="1:8" ht="14.25" customHeight="1">
      <c r="A147" s="21"/>
      <c r="B147" s="22"/>
      <c r="C147" s="23"/>
      <c r="D147" s="23"/>
      <c r="E147" s="24"/>
      <c r="F147" s="24"/>
      <c r="G147" s="24"/>
      <c r="H147" s="22"/>
    </row>
    <row r="148" spans="1:8" ht="14.25" customHeight="1">
      <c r="A148" s="21"/>
      <c r="B148" s="22"/>
      <c r="C148" s="23"/>
      <c r="D148" s="23"/>
      <c r="E148" s="24"/>
      <c r="F148" s="24"/>
      <c r="G148" s="24"/>
      <c r="H148" s="22"/>
    </row>
    <row r="149" spans="1:8" ht="14.25" customHeight="1">
      <c r="A149" s="21"/>
      <c r="B149" s="22"/>
      <c r="C149" s="23"/>
      <c r="D149" s="23"/>
      <c r="E149" s="24"/>
      <c r="F149" s="24"/>
      <c r="G149" s="24"/>
      <c r="H149" s="22"/>
    </row>
    <row r="150" spans="1:8" ht="14.25" customHeight="1">
      <c r="A150" s="21"/>
      <c r="B150" s="22"/>
      <c r="C150" s="23"/>
      <c r="D150" s="23"/>
      <c r="E150" s="24"/>
      <c r="F150" s="24"/>
      <c r="G150" s="24"/>
      <c r="H150" s="22"/>
    </row>
    <row r="151" spans="1:8" ht="14.25" customHeight="1">
      <c r="A151" s="21"/>
      <c r="B151" s="22"/>
      <c r="C151" s="23"/>
      <c r="D151" s="23"/>
      <c r="E151" s="24"/>
      <c r="F151" s="24"/>
      <c r="G151" s="24"/>
      <c r="H151" s="22"/>
    </row>
    <row r="152" spans="1:8" ht="14.25" customHeight="1">
      <c r="A152" s="21"/>
      <c r="B152" s="22"/>
      <c r="C152" s="23"/>
      <c r="D152" s="23"/>
      <c r="E152" s="24"/>
      <c r="F152" s="24"/>
      <c r="G152" s="24"/>
      <c r="H152" s="22"/>
    </row>
    <row r="153" spans="1:8" ht="14.25" customHeight="1">
      <c r="A153" s="21"/>
      <c r="B153" s="22"/>
      <c r="C153" s="23"/>
      <c r="D153" s="23"/>
      <c r="E153" s="24"/>
      <c r="F153" s="24"/>
      <c r="G153" s="24"/>
      <c r="H153" s="22"/>
    </row>
    <row r="154" spans="1:8" ht="14.25" customHeight="1">
      <c r="A154" s="21"/>
      <c r="B154" s="22"/>
      <c r="C154" s="23"/>
      <c r="D154" s="23"/>
      <c r="E154" s="24"/>
      <c r="F154" s="24"/>
      <c r="G154" s="24"/>
      <c r="H154" s="22"/>
    </row>
    <row r="155" spans="1:8" ht="14.25" customHeight="1">
      <c r="A155" s="21"/>
      <c r="B155" s="22"/>
      <c r="C155" s="23"/>
      <c r="D155" s="23"/>
      <c r="E155" s="24"/>
      <c r="F155" s="24"/>
      <c r="G155" s="24"/>
      <c r="H155" s="22"/>
    </row>
    <row r="156" spans="1:8" ht="14.25" customHeight="1">
      <c r="A156" s="21"/>
      <c r="B156" s="22"/>
      <c r="C156" s="23"/>
      <c r="D156" s="23"/>
      <c r="E156" s="24"/>
      <c r="F156" s="24"/>
      <c r="G156" s="24"/>
      <c r="H156" s="22"/>
    </row>
    <row r="157" spans="1:8" ht="14.25" customHeight="1">
      <c r="A157" s="21"/>
      <c r="B157" s="22"/>
      <c r="C157" s="23"/>
      <c r="D157" s="23"/>
      <c r="E157" s="24"/>
      <c r="F157" s="24"/>
      <c r="G157" s="24"/>
      <c r="H157" s="22"/>
    </row>
    <row r="158" spans="1:8" ht="14.25" customHeight="1">
      <c r="A158" s="21"/>
      <c r="B158" s="22"/>
      <c r="C158" s="23"/>
      <c r="D158" s="23"/>
      <c r="E158" s="24"/>
      <c r="F158" s="24"/>
      <c r="G158" s="24"/>
      <c r="H158" s="22"/>
    </row>
    <row r="159" spans="1:8" ht="14.25" customHeight="1">
      <c r="A159" s="21"/>
      <c r="B159" s="22"/>
      <c r="C159" s="23"/>
      <c r="D159" s="23"/>
      <c r="E159" s="24"/>
      <c r="F159" s="24"/>
      <c r="G159" s="24"/>
      <c r="H159" s="22"/>
    </row>
    <row r="160" spans="1:8" ht="14.25" customHeight="1">
      <c r="A160" s="21"/>
      <c r="B160" s="22"/>
      <c r="C160" s="23"/>
      <c r="D160" s="23"/>
      <c r="E160" s="24"/>
      <c r="F160" s="24"/>
      <c r="G160" s="24"/>
      <c r="H160" s="22"/>
    </row>
    <row r="161" spans="1:8" ht="14.25" customHeight="1">
      <c r="A161" s="21"/>
      <c r="B161" s="22"/>
      <c r="C161" s="23"/>
      <c r="D161" s="23"/>
      <c r="E161" s="24"/>
      <c r="F161" s="24"/>
      <c r="G161" s="24"/>
      <c r="H161" s="22"/>
    </row>
    <row r="162" spans="1:8" ht="14.25" customHeight="1">
      <c r="A162" s="21"/>
      <c r="B162" s="22"/>
      <c r="C162" s="23"/>
      <c r="D162" s="23"/>
      <c r="E162" s="24"/>
      <c r="F162" s="24"/>
      <c r="G162" s="24"/>
      <c r="H162" s="22"/>
    </row>
    <row r="163" spans="1:8" ht="14.25" customHeight="1">
      <c r="A163" s="21"/>
      <c r="B163" s="22"/>
      <c r="C163" s="23"/>
      <c r="D163" s="23"/>
      <c r="E163" s="24"/>
      <c r="F163" s="24"/>
      <c r="G163" s="24"/>
      <c r="H163" s="22"/>
    </row>
    <row r="164" spans="1:8" ht="14.25" customHeight="1">
      <c r="A164" s="21"/>
      <c r="B164" s="22"/>
      <c r="C164" s="23"/>
      <c r="D164" s="23"/>
      <c r="E164" s="24"/>
      <c r="F164" s="24"/>
      <c r="G164" s="24"/>
      <c r="H164" s="22"/>
    </row>
    <row r="165" spans="1:8" ht="14.25" customHeight="1">
      <c r="A165" s="21"/>
      <c r="B165" s="22"/>
      <c r="C165" s="23"/>
      <c r="D165" s="23"/>
      <c r="E165" s="24"/>
      <c r="F165" s="24"/>
      <c r="G165" s="24"/>
      <c r="H165" s="22"/>
    </row>
    <row r="166" spans="1:8" ht="14.25" customHeight="1">
      <c r="A166" s="21"/>
      <c r="B166" s="22"/>
      <c r="C166" s="23"/>
      <c r="D166" s="23"/>
      <c r="E166" s="24"/>
      <c r="F166" s="24"/>
      <c r="G166" s="24"/>
      <c r="H166" s="22"/>
    </row>
    <row r="167" spans="1:8" ht="14.25" customHeight="1">
      <c r="A167" s="21"/>
      <c r="B167" s="22"/>
      <c r="C167" s="23"/>
      <c r="D167" s="23"/>
      <c r="E167" s="24"/>
      <c r="F167" s="24"/>
      <c r="G167" s="24"/>
      <c r="H167" s="22"/>
    </row>
    <row r="168" spans="1:8" ht="14.25" customHeight="1">
      <c r="A168" s="21"/>
      <c r="B168" s="22"/>
      <c r="C168" s="23"/>
      <c r="D168" s="23"/>
      <c r="E168" s="24"/>
      <c r="F168" s="24"/>
      <c r="G168" s="24"/>
      <c r="H168" s="22"/>
    </row>
    <row r="169" spans="1:8" ht="14.25" customHeight="1">
      <c r="A169" s="21"/>
      <c r="B169" s="22"/>
      <c r="C169" s="23"/>
      <c r="D169" s="23"/>
      <c r="E169" s="24"/>
      <c r="F169" s="24"/>
      <c r="G169" s="24"/>
      <c r="H169" s="22"/>
    </row>
    <row r="170" spans="1:8" ht="14.25" customHeight="1">
      <c r="A170" s="21"/>
      <c r="B170" s="22"/>
      <c r="C170" s="23"/>
      <c r="D170" s="23"/>
      <c r="E170" s="24"/>
      <c r="F170" s="24"/>
      <c r="G170" s="24"/>
      <c r="H170" s="22"/>
    </row>
    <row r="171" spans="1:8" ht="14.25" customHeight="1">
      <c r="A171" s="21"/>
      <c r="B171" s="22"/>
      <c r="C171" s="23"/>
      <c r="D171" s="23"/>
      <c r="E171" s="24"/>
      <c r="F171" s="24"/>
      <c r="G171" s="24"/>
      <c r="H171" s="22"/>
    </row>
    <row r="172" spans="1:8" ht="14.25" customHeight="1">
      <c r="A172" s="21"/>
      <c r="B172" s="22"/>
      <c r="C172" s="23"/>
      <c r="D172" s="23"/>
      <c r="E172" s="24"/>
      <c r="F172" s="24"/>
      <c r="G172" s="24"/>
      <c r="H172" s="22"/>
    </row>
    <row r="173" spans="1:8" ht="14.25" customHeight="1">
      <c r="A173" s="21"/>
      <c r="B173" s="22"/>
      <c r="C173" s="23"/>
      <c r="D173" s="23"/>
      <c r="E173" s="24"/>
      <c r="F173" s="24"/>
      <c r="G173" s="24"/>
      <c r="H173" s="22"/>
    </row>
    <row r="174" spans="1:8" ht="14.25" customHeight="1">
      <c r="A174" s="21"/>
      <c r="B174" s="22"/>
      <c r="C174" s="23"/>
      <c r="D174" s="23"/>
      <c r="E174" s="24"/>
      <c r="F174" s="24"/>
      <c r="G174" s="24"/>
      <c r="H174" s="22"/>
    </row>
    <row r="175" spans="1:8" ht="14.25" customHeight="1">
      <c r="A175" s="21"/>
      <c r="B175" s="22"/>
      <c r="C175" s="23"/>
      <c r="D175" s="23"/>
      <c r="E175" s="24"/>
      <c r="F175" s="24"/>
      <c r="G175" s="24"/>
      <c r="H175" s="22"/>
    </row>
    <row r="176" spans="1:8" ht="14.25" customHeight="1">
      <c r="A176" s="21"/>
      <c r="B176" s="22"/>
      <c r="C176" s="23"/>
      <c r="D176" s="23"/>
      <c r="E176" s="24"/>
      <c r="F176" s="24"/>
      <c r="G176" s="24"/>
      <c r="H176" s="22"/>
    </row>
    <row r="177" spans="1:8" ht="14.25" customHeight="1">
      <c r="A177" s="21"/>
      <c r="B177" s="22"/>
      <c r="C177" s="23"/>
      <c r="D177" s="23"/>
      <c r="E177" s="24"/>
      <c r="F177" s="24"/>
      <c r="G177" s="24"/>
      <c r="H177" s="22"/>
    </row>
    <row r="178" spans="1:8" ht="14.25" customHeight="1">
      <c r="A178" s="21"/>
      <c r="B178" s="22"/>
      <c r="C178" s="23"/>
      <c r="D178" s="23"/>
      <c r="E178" s="24"/>
      <c r="F178" s="24"/>
      <c r="G178" s="24"/>
      <c r="H178" s="22"/>
    </row>
    <row r="179" spans="1:8" ht="14.25" customHeight="1">
      <c r="A179" s="21"/>
      <c r="B179" s="22"/>
      <c r="C179" s="23"/>
      <c r="D179" s="23"/>
      <c r="E179" s="24"/>
      <c r="F179" s="24"/>
      <c r="G179" s="24"/>
      <c r="H179" s="22"/>
    </row>
    <row r="180" spans="1:8" ht="14.25" customHeight="1">
      <c r="A180" s="21"/>
      <c r="B180" s="22"/>
      <c r="C180" s="23"/>
      <c r="D180" s="23"/>
      <c r="E180" s="24"/>
      <c r="F180" s="24"/>
      <c r="G180" s="24"/>
      <c r="H180" s="22"/>
    </row>
    <row r="181" spans="1:8" ht="14.25" customHeight="1">
      <c r="A181" s="21"/>
      <c r="B181" s="22"/>
      <c r="C181" s="23"/>
      <c r="D181" s="23"/>
      <c r="E181" s="24"/>
      <c r="F181" s="24"/>
      <c r="G181" s="24"/>
      <c r="H181" s="22"/>
    </row>
    <row r="182" spans="1:8" ht="14.25" customHeight="1">
      <c r="A182" s="21"/>
      <c r="B182" s="22"/>
      <c r="C182" s="23"/>
      <c r="D182" s="23"/>
      <c r="E182" s="24"/>
      <c r="F182" s="24"/>
      <c r="G182" s="24"/>
      <c r="H182" s="22"/>
    </row>
    <row r="183" spans="1:8" ht="14.25" customHeight="1">
      <c r="A183" s="21"/>
      <c r="B183" s="22"/>
      <c r="C183" s="23"/>
      <c r="D183" s="23"/>
      <c r="E183" s="24"/>
      <c r="F183" s="24"/>
      <c r="G183" s="24"/>
      <c r="H183" s="22"/>
    </row>
    <row r="184" spans="1:8" ht="14.25" customHeight="1">
      <c r="A184" s="21"/>
      <c r="B184" s="22"/>
      <c r="C184" s="23"/>
      <c r="D184" s="23"/>
      <c r="E184" s="24"/>
      <c r="F184" s="24"/>
      <c r="G184" s="24"/>
      <c r="H184" s="22"/>
    </row>
    <row r="185" spans="1:8" ht="14.25" customHeight="1">
      <c r="A185" s="21"/>
      <c r="B185" s="22"/>
      <c r="C185" s="23"/>
      <c r="D185" s="23"/>
      <c r="E185" s="24"/>
      <c r="F185" s="24"/>
      <c r="G185" s="24"/>
      <c r="H185" s="22"/>
    </row>
    <row r="186" spans="1:8" ht="14.25" customHeight="1">
      <c r="A186" s="21"/>
      <c r="B186" s="22"/>
      <c r="C186" s="23"/>
      <c r="D186" s="23"/>
      <c r="E186" s="24"/>
      <c r="F186" s="24"/>
      <c r="G186" s="24"/>
      <c r="H186" s="22"/>
    </row>
    <row r="187" spans="1:8" ht="14.25" customHeight="1">
      <c r="A187" s="21"/>
      <c r="B187" s="22"/>
      <c r="C187" s="23"/>
      <c r="D187" s="23"/>
      <c r="E187" s="24"/>
      <c r="F187" s="24"/>
      <c r="G187" s="24"/>
      <c r="H187" s="22"/>
    </row>
    <row r="188" spans="1:8" ht="14.25" customHeight="1">
      <c r="A188" s="21"/>
      <c r="B188" s="22"/>
      <c r="C188" s="23"/>
      <c r="D188" s="23"/>
      <c r="E188" s="24"/>
      <c r="F188" s="24"/>
      <c r="G188" s="24"/>
      <c r="H188" s="22"/>
    </row>
    <row r="189" spans="1:8" ht="14.25" customHeight="1">
      <c r="A189" s="21"/>
      <c r="B189" s="22"/>
      <c r="C189" s="23"/>
      <c r="D189" s="23"/>
      <c r="E189" s="24"/>
      <c r="F189" s="24"/>
      <c r="G189" s="24"/>
      <c r="H189" s="22"/>
    </row>
    <row r="190" spans="1:8" ht="14.25" customHeight="1">
      <c r="A190" s="21"/>
      <c r="B190" s="22"/>
      <c r="C190" s="23"/>
      <c r="D190" s="23"/>
      <c r="E190" s="24"/>
      <c r="F190" s="24"/>
      <c r="G190" s="24"/>
      <c r="H190" s="22"/>
    </row>
    <row r="191" spans="1:8" ht="14.25" customHeight="1">
      <c r="A191" s="21"/>
      <c r="B191" s="22"/>
      <c r="C191" s="23"/>
      <c r="D191" s="23"/>
      <c r="E191" s="24"/>
      <c r="F191" s="24"/>
      <c r="G191" s="24"/>
      <c r="H191" s="22"/>
    </row>
    <row r="192" spans="1:8" ht="14.25" customHeight="1">
      <c r="A192" s="21"/>
      <c r="B192" s="22"/>
      <c r="C192" s="23"/>
      <c r="D192" s="23"/>
      <c r="E192" s="24"/>
      <c r="F192" s="24"/>
      <c r="G192" s="24"/>
      <c r="H192" s="22"/>
    </row>
    <row r="193" spans="1:8" ht="14.25" customHeight="1">
      <c r="A193" s="21"/>
      <c r="B193" s="22"/>
      <c r="C193" s="23"/>
      <c r="D193" s="23"/>
      <c r="E193" s="24"/>
      <c r="F193" s="24"/>
      <c r="G193" s="24"/>
      <c r="H193" s="22"/>
    </row>
    <row r="194" spans="1:8" ht="14.25" customHeight="1">
      <c r="A194" s="21"/>
      <c r="B194" s="22"/>
      <c r="C194" s="23"/>
      <c r="D194" s="23"/>
      <c r="E194" s="24"/>
      <c r="F194" s="24"/>
      <c r="G194" s="24"/>
      <c r="H194" s="22"/>
    </row>
    <row r="195" spans="1:8" ht="14.25" customHeight="1">
      <c r="A195" s="21"/>
      <c r="B195" s="22"/>
      <c r="C195" s="23"/>
      <c r="D195" s="23"/>
      <c r="E195" s="24"/>
      <c r="F195" s="24"/>
      <c r="G195" s="24"/>
      <c r="H195" s="22"/>
    </row>
    <row r="196" spans="1:8" ht="14.25" customHeight="1">
      <c r="A196" s="21"/>
      <c r="B196" s="22"/>
      <c r="C196" s="23"/>
      <c r="D196" s="23"/>
      <c r="E196" s="24"/>
      <c r="F196" s="24"/>
      <c r="G196" s="24"/>
      <c r="H196" s="22"/>
    </row>
    <row r="197" spans="1:8" ht="14.25" customHeight="1">
      <c r="A197" s="21"/>
      <c r="B197" s="22"/>
      <c r="C197" s="23"/>
      <c r="D197" s="23"/>
      <c r="E197" s="24"/>
      <c r="F197" s="24"/>
      <c r="G197" s="24"/>
      <c r="H197" s="22"/>
    </row>
    <row r="198" spans="1:8" ht="14.25" customHeight="1">
      <c r="A198" s="21"/>
      <c r="B198" s="22"/>
      <c r="C198" s="23"/>
      <c r="D198" s="23"/>
      <c r="E198" s="24"/>
      <c r="F198" s="24"/>
      <c r="G198" s="24"/>
      <c r="H198" s="22"/>
    </row>
    <row r="199" spans="1:8" ht="14.25" customHeight="1">
      <c r="A199" s="21"/>
      <c r="B199" s="22"/>
      <c r="C199" s="23"/>
      <c r="D199" s="23"/>
      <c r="E199" s="24"/>
      <c r="F199" s="24"/>
      <c r="G199" s="24"/>
      <c r="H199" s="22"/>
    </row>
    <row r="200" spans="1:8" ht="14.25" customHeight="1">
      <c r="A200" s="21"/>
      <c r="B200" s="22"/>
      <c r="C200" s="23"/>
      <c r="D200" s="23"/>
      <c r="E200" s="24"/>
      <c r="F200" s="24"/>
      <c r="G200" s="24"/>
      <c r="H200" s="22"/>
    </row>
    <row r="201" spans="1:8" ht="14.25" customHeight="1">
      <c r="A201" s="21"/>
      <c r="B201" s="22"/>
      <c r="C201" s="23"/>
      <c r="D201" s="23"/>
      <c r="E201" s="24"/>
      <c r="F201" s="24"/>
      <c r="G201" s="24"/>
      <c r="H201" s="22"/>
    </row>
    <row r="202" spans="1:8" ht="14.25" customHeight="1">
      <c r="A202" s="21"/>
      <c r="B202" s="22"/>
      <c r="C202" s="23"/>
      <c r="D202" s="23"/>
      <c r="E202" s="24"/>
      <c r="F202" s="24"/>
      <c r="G202" s="24"/>
      <c r="H202" s="22"/>
    </row>
    <row r="203" spans="1:8" ht="14.25" customHeight="1">
      <c r="A203" s="21"/>
      <c r="B203" s="22"/>
      <c r="C203" s="23"/>
      <c r="D203" s="23"/>
      <c r="E203" s="24"/>
      <c r="F203" s="24"/>
      <c r="G203" s="24"/>
      <c r="H203" s="22"/>
    </row>
    <row r="204" spans="1:8" ht="14.25" customHeight="1">
      <c r="A204" s="21"/>
      <c r="B204" s="22"/>
      <c r="C204" s="23"/>
      <c r="D204" s="23"/>
      <c r="E204" s="24"/>
      <c r="F204" s="24"/>
      <c r="G204" s="24"/>
      <c r="H204" s="22"/>
    </row>
    <row r="205" spans="1:8" ht="14.25" customHeight="1">
      <c r="A205" s="21"/>
      <c r="B205" s="22"/>
      <c r="C205" s="23"/>
      <c r="D205" s="23"/>
      <c r="E205" s="24"/>
      <c r="F205" s="24"/>
      <c r="G205" s="24"/>
      <c r="H205" s="22"/>
    </row>
    <row r="206" spans="1:8" ht="14.25" customHeight="1">
      <c r="A206" s="21"/>
      <c r="B206" s="22"/>
      <c r="C206" s="23"/>
      <c r="D206" s="23"/>
      <c r="E206" s="24"/>
      <c r="F206" s="24"/>
      <c r="G206" s="24"/>
      <c r="H206" s="22"/>
    </row>
    <row r="207" spans="1:8" ht="14.25" customHeight="1">
      <c r="A207" s="21"/>
      <c r="B207" s="22"/>
      <c r="C207" s="23"/>
      <c r="D207" s="23"/>
      <c r="E207" s="24"/>
      <c r="F207" s="24"/>
      <c r="G207" s="24"/>
      <c r="H207" s="22"/>
    </row>
    <row r="208" spans="1:8" ht="14.25" customHeight="1">
      <c r="A208" s="21"/>
      <c r="B208" s="22"/>
      <c r="C208" s="23"/>
      <c r="D208" s="23"/>
      <c r="E208" s="24"/>
      <c r="F208" s="24"/>
      <c r="G208" s="24"/>
      <c r="H208" s="22"/>
    </row>
    <row r="209" spans="1:8" ht="14.25" customHeight="1">
      <c r="A209" s="21"/>
      <c r="B209" s="22"/>
      <c r="C209" s="23"/>
      <c r="D209" s="23"/>
      <c r="E209" s="24"/>
      <c r="F209" s="24"/>
      <c r="G209" s="24"/>
      <c r="H209" s="22"/>
    </row>
    <row r="210" spans="1:8" ht="14.25" customHeight="1">
      <c r="A210" s="21"/>
      <c r="B210" s="22"/>
      <c r="C210" s="23"/>
      <c r="D210" s="23"/>
      <c r="E210" s="24"/>
      <c r="F210" s="24"/>
      <c r="G210" s="24"/>
      <c r="H210" s="22"/>
    </row>
    <row r="211" spans="1:8" ht="14.25" customHeight="1">
      <c r="A211" s="21"/>
      <c r="B211" s="22"/>
      <c r="C211" s="23"/>
      <c r="D211" s="23"/>
      <c r="E211" s="24"/>
      <c r="F211" s="24"/>
      <c r="G211" s="24"/>
      <c r="H211" s="22"/>
    </row>
    <row r="212" spans="1:8" ht="14.25" customHeight="1">
      <c r="A212" s="21"/>
      <c r="B212" s="22"/>
      <c r="C212" s="23"/>
      <c r="D212" s="23"/>
      <c r="E212" s="24"/>
      <c r="F212" s="24"/>
      <c r="G212" s="24"/>
      <c r="H212" s="22"/>
    </row>
    <row r="213" spans="1:8" ht="14.25" customHeight="1">
      <c r="A213" s="21"/>
      <c r="B213" s="22"/>
      <c r="C213" s="23"/>
      <c r="D213" s="23"/>
      <c r="E213" s="24"/>
      <c r="F213" s="24"/>
      <c r="G213" s="24"/>
      <c r="H213" s="22"/>
    </row>
    <row r="214" spans="1:8" ht="14.25" customHeight="1">
      <c r="A214" s="21"/>
      <c r="B214" s="22"/>
      <c r="C214" s="23"/>
      <c r="D214" s="23"/>
      <c r="E214" s="24"/>
      <c r="F214" s="24"/>
      <c r="G214" s="24"/>
      <c r="H214" s="22"/>
    </row>
    <row r="215" spans="1:8" ht="14.25" customHeight="1">
      <c r="A215" s="21"/>
      <c r="B215" s="22"/>
      <c r="C215" s="23"/>
      <c r="D215" s="23"/>
      <c r="E215" s="24"/>
      <c r="F215" s="24"/>
      <c r="G215" s="24"/>
      <c r="H215" s="22"/>
    </row>
    <row r="216" spans="1:8" ht="14.25" customHeight="1">
      <c r="A216" s="21"/>
      <c r="B216" s="22"/>
      <c r="C216" s="23"/>
      <c r="D216" s="23"/>
      <c r="E216" s="24"/>
      <c r="F216" s="24"/>
      <c r="G216" s="24"/>
      <c r="H216" s="22"/>
    </row>
    <row r="217" spans="1:8" ht="14.25" customHeight="1">
      <c r="A217" s="21"/>
      <c r="B217" s="22"/>
      <c r="C217" s="23"/>
      <c r="D217" s="23"/>
      <c r="E217" s="24"/>
      <c r="F217" s="24"/>
      <c r="G217" s="24"/>
      <c r="H217" s="22"/>
    </row>
    <row r="218" spans="1:8" ht="14.25" customHeight="1">
      <c r="A218" s="21"/>
      <c r="B218" s="22"/>
      <c r="C218" s="23"/>
      <c r="D218" s="23"/>
      <c r="E218" s="24"/>
      <c r="F218" s="24"/>
      <c r="G218" s="24"/>
      <c r="H218" s="22"/>
    </row>
    <row r="219" spans="1:8" ht="14.25" customHeight="1">
      <c r="A219" s="21"/>
      <c r="B219" s="22"/>
      <c r="C219" s="23"/>
      <c r="D219" s="23"/>
      <c r="E219" s="24"/>
      <c r="F219" s="24"/>
      <c r="G219" s="24"/>
      <c r="H219" s="22"/>
    </row>
    <row r="220" spans="1:8" ht="14.25" customHeight="1">
      <c r="A220" s="21"/>
      <c r="B220" s="22"/>
      <c r="C220" s="23"/>
      <c r="D220" s="23"/>
      <c r="E220" s="24"/>
      <c r="F220" s="24"/>
      <c r="G220" s="24"/>
      <c r="H220" s="22"/>
    </row>
    <row r="221" spans="1:8" ht="14.25" customHeight="1">
      <c r="A221" s="21"/>
      <c r="B221" s="22"/>
      <c r="C221" s="23"/>
      <c r="D221" s="23"/>
      <c r="E221" s="24"/>
      <c r="F221" s="24"/>
      <c r="G221" s="24"/>
      <c r="H221" s="22"/>
    </row>
    <row r="222" spans="1:8" ht="14.25" customHeight="1">
      <c r="A222" s="21"/>
      <c r="B222" s="22"/>
      <c r="C222" s="23"/>
      <c r="D222" s="23"/>
      <c r="E222" s="24"/>
      <c r="F222" s="24"/>
      <c r="G222" s="24"/>
      <c r="H222" s="22"/>
    </row>
    <row r="223" spans="1:8" ht="14.25" customHeight="1">
      <c r="A223" s="21"/>
      <c r="B223" s="22"/>
      <c r="C223" s="23"/>
      <c r="D223" s="23"/>
      <c r="E223" s="24"/>
      <c r="F223" s="24"/>
      <c r="G223" s="24"/>
      <c r="H223" s="22"/>
    </row>
    <row r="224" spans="1:8" ht="14.25" customHeight="1">
      <c r="A224" s="21"/>
      <c r="B224" s="22"/>
      <c r="C224" s="23"/>
      <c r="D224" s="23"/>
      <c r="E224" s="24"/>
      <c r="F224" s="24"/>
      <c r="G224" s="24"/>
      <c r="H224" s="22"/>
    </row>
    <row r="225" spans="1:8" ht="14.25" customHeight="1">
      <c r="A225" s="21"/>
      <c r="B225" s="22"/>
      <c r="C225" s="23"/>
      <c r="D225" s="23"/>
      <c r="E225" s="24"/>
      <c r="F225" s="24"/>
      <c r="G225" s="24"/>
      <c r="H225" s="22"/>
    </row>
    <row r="226" spans="1:8" ht="14.25" customHeight="1">
      <c r="A226" s="21"/>
      <c r="B226" s="22"/>
      <c r="C226" s="23"/>
      <c r="D226" s="23"/>
      <c r="E226" s="24"/>
      <c r="F226" s="24"/>
      <c r="G226" s="24"/>
      <c r="H226" s="22"/>
    </row>
    <row r="227" spans="1:8" ht="14.25" customHeight="1">
      <c r="A227" s="21"/>
      <c r="B227" s="22"/>
      <c r="C227" s="23"/>
      <c r="D227" s="23"/>
      <c r="E227" s="24"/>
      <c r="F227" s="24"/>
      <c r="G227" s="24"/>
      <c r="H227" s="22"/>
    </row>
    <row r="228" spans="1:8" ht="14.25" customHeight="1">
      <c r="A228" s="21"/>
      <c r="B228" s="22"/>
      <c r="C228" s="23"/>
      <c r="D228" s="23"/>
      <c r="E228" s="24"/>
      <c r="F228" s="24"/>
      <c r="G228" s="24"/>
      <c r="H228" s="22"/>
    </row>
    <row r="229" spans="1:8" ht="14.25" customHeight="1">
      <c r="A229" s="21"/>
      <c r="B229" s="22"/>
      <c r="C229" s="23"/>
      <c r="D229" s="23"/>
      <c r="E229" s="24"/>
      <c r="F229" s="24"/>
      <c r="G229" s="24"/>
      <c r="H229" s="22"/>
    </row>
    <row r="230" spans="1:8" ht="14.25" customHeight="1">
      <c r="A230" s="21"/>
      <c r="B230" s="22"/>
      <c r="C230" s="23"/>
      <c r="D230" s="23"/>
      <c r="E230" s="24"/>
      <c r="F230" s="24"/>
      <c r="G230" s="24"/>
      <c r="H230" s="22"/>
    </row>
    <row r="231" spans="1:8" ht="14.25" customHeight="1">
      <c r="A231" s="21"/>
      <c r="B231" s="22"/>
      <c r="C231" s="23"/>
      <c r="D231" s="23"/>
      <c r="E231" s="24"/>
      <c r="F231" s="24"/>
      <c r="G231" s="24"/>
      <c r="H231" s="22"/>
    </row>
    <row r="232" spans="1:8" ht="14.25" customHeight="1">
      <c r="A232" s="21"/>
      <c r="B232" s="22"/>
      <c r="C232" s="23"/>
      <c r="D232" s="23"/>
      <c r="E232" s="24"/>
      <c r="F232" s="24"/>
      <c r="G232" s="24"/>
      <c r="H232" s="22"/>
    </row>
    <row r="233" spans="1:8" ht="14.25" customHeight="1">
      <c r="A233" s="21"/>
      <c r="B233" s="22"/>
      <c r="C233" s="23"/>
      <c r="D233" s="23"/>
      <c r="E233" s="24"/>
      <c r="F233" s="24"/>
      <c r="G233" s="24"/>
      <c r="H233" s="22"/>
    </row>
    <row r="234" spans="1:8" ht="14.25" customHeight="1">
      <c r="A234" s="21"/>
      <c r="B234" s="22"/>
      <c r="C234" s="23"/>
      <c r="D234" s="23"/>
      <c r="E234" s="24"/>
      <c r="F234" s="24"/>
      <c r="G234" s="24"/>
      <c r="H234" s="22"/>
    </row>
    <row r="235" spans="1:8" ht="14.25" customHeight="1">
      <c r="A235" s="21"/>
      <c r="B235" s="22"/>
      <c r="C235" s="23"/>
      <c r="D235" s="23"/>
      <c r="E235" s="24"/>
      <c r="F235" s="24"/>
      <c r="G235" s="24"/>
      <c r="H235" s="22"/>
    </row>
    <row r="236" spans="1:8" ht="14.25" customHeight="1">
      <c r="A236" s="21"/>
      <c r="B236" s="22"/>
      <c r="C236" s="23"/>
      <c r="D236" s="23"/>
      <c r="E236" s="24"/>
      <c r="F236" s="24"/>
      <c r="G236" s="24"/>
      <c r="H236" s="22"/>
    </row>
    <row r="237" spans="1:8" ht="14.25" customHeight="1">
      <c r="A237" s="21"/>
      <c r="B237" s="22"/>
      <c r="C237" s="23"/>
      <c r="D237" s="23"/>
      <c r="E237" s="24"/>
      <c r="F237" s="24"/>
      <c r="G237" s="24"/>
      <c r="H237" s="22"/>
    </row>
    <row r="238" spans="1:8" ht="14.25" customHeight="1">
      <c r="A238" s="21"/>
      <c r="B238" s="22"/>
      <c r="C238" s="23"/>
      <c r="D238" s="23"/>
      <c r="E238" s="24"/>
      <c r="F238" s="24"/>
      <c r="G238" s="24"/>
      <c r="H238" s="22"/>
    </row>
    <row r="239" spans="1:8" ht="14.25" customHeight="1">
      <c r="A239" s="21"/>
      <c r="B239" s="22"/>
      <c r="C239" s="23"/>
      <c r="D239" s="23"/>
      <c r="E239" s="24"/>
      <c r="F239" s="24"/>
      <c r="G239" s="24"/>
      <c r="H239" s="22"/>
    </row>
    <row r="240" spans="1:8" ht="14.25" customHeight="1">
      <c r="A240" s="21"/>
      <c r="B240" s="22"/>
      <c r="C240" s="23"/>
      <c r="D240" s="23"/>
      <c r="E240" s="24"/>
      <c r="F240" s="24"/>
      <c r="G240" s="24"/>
      <c r="H240" s="22"/>
    </row>
    <row r="241" spans="1:8" ht="14.25" customHeight="1">
      <c r="A241" s="21"/>
      <c r="B241" s="22"/>
      <c r="C241" s="23"/>
      <c r="D241" s="23"/>
      <c r="E241" s="24"/>
      <c r="F241" s="24"/>
      <c r="G241" s="24"/>
      <c r="H241" s="22"/>
    </row>
    <row r="242" spans="1:8" ht="14.25" customHeight="1">
      <c r="A242" s="21"/>
      <c r="B242" s="22"/>
      <c r="C242" s="23"/>
      <c r="D242" s="23"/>
      <c r="E242" s="24"/>
      <c r="F242" s="24"/>
      <c r="G242" s="24"/>
      <c r="H242" s="22"/>
    </row>
    <row r="243" spans="1:8" ht="14.25" customHeight="1">
      <c r="A243" s="21"/>
      <c r="B243" s="22"/>
      <c r="C243" s="23"/>
      <c r="D243" s="23"/>
      <c r="E243" s="24"/>
      <c r="F243" s="24"/>
      <c r="G243" s="24"/>
      <c r="H243" s="22"/>
    </row>
    <row r="244" spans="1:8" ht="14.25" customHeight="1">
      <c r="A244" s="21"/>
      <c r="B244" s="22"/>
      <c r="C244" s="23"/>
      <c r="D244" s="23"/>
      <c r="E244" s="24"/>
      <c r="F244" s="24"/>
      <c r="G244" s="24"/>
      <c r="H244" s="22"/>
    </row>
    <row r="245" spans="1:8" ht="14.25" customHeight="1">
      <c r="A245" s="21"/>
      <c r="B245" s="22"/>
      <c r="C245" s="23"/>
      <c r="D245" s="23"/>
      <c r="E245" s="24"/>
      <c r="F245" s="24"/>
      <c r="G245" s="24"/>
      <c r="H245" s="22"/>
    </row>
    <row r="246" spans="1:8" ht="14.25" customHeight="1">
      <c r="A246" s="21"/>
      <c r="B246" s="22"/>
      <c r="C246" s="23"/>
      <c r="D246" s="23"/>
      <c r="E246" s="24"/>
      <c r="F246" s="24"/>
      <c r="G246" s="24"/>
      <c r="H246" s="22"/>
    </row>
    <row r="247" spans="1:8" ht="14.25" customHeight="1">
      <c r="A247" s="21"/>
      <c r="B247" s="22"/>
      <c r="C247" s="23"/>
      <c r="D247" s="23"/>
      <c r="E247" s="24"/>
      <c r="F247" s="24"/>
      <c r="G247" s="24"/>
      <c r="H247" s="22"/>
    </row>
    <row r="248" spans="1:8" ht="14.25" customHeight="1">
      <c r="A248" s="21"/>
      <c r="B248" s="22"/>
      <c r="C248" s="23"/>
      <c r="D248" s="23"/>
      <c r="E248" s="24"/>
      <c r="F248" s="24"/>
      <c r="G248" s="24"/>
      <c r="H248" s="22"/>
    </row>
    <row r="249" spans="1:8" ht="14.25" customHeight="1">
      <c r="A249" s="21"/>
      <c r="B249" s="22"/>
      <c r="C249" s="23"/>
      <c r="D249" s="23"/>
      <c r="E249" s="24"/>
      <c r="F249" s="24"/>
      <c r="G249" s="24"/>
      <c r="H249" s="22"/>
    </row>
    <row r="250" spans="1:8" ht="14.25" customHeight="1">
      <c r="A250" s="21"/>
      <c r="B250" s="22"/>
      <c r="C250" s="23"/>
      <c r="D250" s="23"/>
      <c r="E250" s="24"/>
      <c r="F250" s="24"/>
      <c r="G250" s="24"/>
      <c r="H250" s="22"/>
    </row>
    <row r="251" spans="1:8" ht="14.25" customHeight="1">
      <c r="A251" s="21"/>
      <c r="B251" s="22"/>
      <c r="C251" s="23"/>
      <c r="D251" s="23"/>
      <c r="E251" s="24"/>
      <c r="F251" s="24"/>
      <c r="G251" s="24"/>
      <c r="H251" s="22"/>
    </row>
    <row r="252" spans="1:8" ht="14.25" customHeight="1">
      <c r="A252" s="21"/>
      <c r="B252" s="22"/>
      <c r="C252" s="23"/>
      <c r="D252" s="23"/>
      <c r="E252" s="24"/>
      <c r="F252" s="24"/>
      <c r="G252" s="24"/>
      <c r="H252" s="22"/>
    </row>
    <row r="253" spans="1:8" ht="14.25" customHeight="1">
      <c r="A253" s="21"/>
      <c r="B253" s="22"/>
      <c r="C253" s="23"/>
      <c r="D253" s="23"/>
      <c r="E253" s="24"/>
      <c r="F253" s="24"/>
      <c r="G253" s="24"/>
      <c r="H253" s="22"/>
    </row>
    <row r="254" spans="1:8" ht="14.25" customHeight="1">
      <c r="A254" s="21"/>
      <c r="B254" s="22"/>
      <c r="C254" s="23"/>
      <c r="D254" s="23"/>
      <c r="E254" s="24"/>
      <c r="F254" s="24"/>
      <c r="G254" s="24"/>
      <c r="H254" s="22"/>
    </row>
    <row r="255" spans="1:8" ht="14.25" customHeight="1">
      <c r="A255" s="21"/>
      <c r="B255" s="22"/>
      <c r="C255" s="23"/>
      <c r="D255" s="23"/>
      <c r="E255" s="24"/>
      <c r="F255" s="24"/>
      <c r="G255" s="24"/>
      <c r="H255" s="22"/>
    </row>
    <row r="256" spans="1:8" ht="14.25" customHeight="1">
      <c r="A256" s="21"/>
      <c r="B256" s="22"/>
      <c r="C256" s="23"/>
      <c r="D256" s="23"/>
      <c r="E256" s="24"/>
      <c r="F256" s="24"/>
      <c r="G256" s="24"/>
      <c r="H256" s="22"/>
    </row>
    <row r="257" spans="1:8" ht="14.25" customHeight="1">
      <c r="A257" s="21"/>
      <c r="B257" s="22"/>
      <c r="C257" s="23"/>
      <c r="D257" s="23"/>
      <c r="E257" s="24"/>
      <c r="F257" s="24"/>
      <c r="G257" s="24"/>
      <c r="H257" s="22"/>
    </row>
    <row r="258" spans="1:8" ht="14.25" customHeight="1">
      <c r="A258" s="21"/>
      <c r="B258" s="22"/>
      <c r="C258" s="23"/>
      <c r="D258" s="23"/>
      <c r="E258" s="24"/>
      <c r="F258" s="24"/>
      <c r="G258" s="24"/>
      <c r="H258" s="22"/>
    </row>
    <row r="259" spans="1:8" ht="14.25" customHeight="1">
      <c r="A259" s="21"/>
      <c r="B259" s="22"/>
      <c r="C259" s="23"/>
      <c r="D259" s="23"/>
      <c r="E259" s="24"/>
      <c r="F259" s="24"/>
      <c r="G259" s="24"/>
      <c r="H259" s="22"/>
    </row>
    <row r="260" spans="1:8" ht="14.25" customHeight="1">
      <c r="A260" s="21"/>
      <c r="B260" s="22"/>
      <c r="C260" s="23"/>
      <c r="D260" s="23"/>
      <c r="E260" s="24"/>
      <c r="F260" s="24"/>
      <c r="G260" s="24"/>
      <c r="H260" s="22"/>
    </row>
    <row r="261" spans="1:8" ht="14.25" customHeight="1">
      <c r="A261" s="21"/>
      <c r="B261" s="22"/>
      <c r="C261" s="23"/>
      <c r="D261" s="23"/>
      <c r="E261" s="24"/>
      <c r="F261" s="24"/>
      <c r="G261" s="24"/>
      <c r="H261" s="22"/>
    </row>
    <row r="262" spans="1:8" ht="14.25" customHeight="1">
      <c r="A262" s="21"/>
      <c r="B262" s="22"/>
      <c r="C262" s="23"/>
      <c r="D262" s="23"/>
      <c r="E262" s="24"/>
      <c r="F262" s="24"/>
      <c r="G262" s="24"/>
      <c r="H262" s="22"/>
    </row>
    <row r="263" spans="1:8" ht="14.25" customHeight="1">
      <c r="A263" s="21"/>
      <c r="B263" s="22"/>
      <c r="C263" s="23"/>
      <c r="D263" s="23"/>
      <c r="E263" s="24"/>
      <c r="F263" s="24"/>
      <c r="G263" s="24"/>
      <c r="H263" s="22"/>
    </row>
    <row r="264" spans="1:8" ht="14.25" customHeight="1">
      <c r="A264" s="21"/>
      <c r="B264" s="22"/>
      <c r="C264" s="23"/>
      <c r="D264" s="23"/>
      <c r="E264" s="24"/>
      <c r="F264" s="24"/>
      <c r="G264" s="24"/>
      <c r="H264" s="22"/>
    </row>
    <row r="265" spans="1:8" ht="14.25" customHeight="1">
      <c r="A265" s="21"/>
      <c r="B265" s="22"/>
      <c r="C265" s="23"/>
      <c r="D265" s="23"/>
      <c r="E265" s="24"/>
      <c r="F265" s="24"/>
      <c r="G265" s="24"/>
      <c r="H265" s="22"/>
    </row>
    <row r="266" spans="1:8" ht="14.25" customHeight="1">
      <c r="A266" s="21"/>
      <c r="B266" s="22"/>
      <c r="C266" s="23"/>
      <c r="D266" s="23"/>
      <c r="E266" s="24"/>
      <c r="F266" s="24"/>
      <c r="G266" s="24"/>
      <c r="H266" s="22"/>
    </row>
    <row r="267" spans="1:8" ht="14.25" customHeight="1">
      <c r="A267" s="21"/>
      <c r="B267" s="22"/>
      <c r="C267" s="23"/>
      <c r="D267" s="23"/>
      <c r="E267" s="24"/>
      <c r="F267" s="24"/>
      <c r="G267" s="24"/>
      <c r="H267" s="22"/>
    </row>
    <row r="268" spans="1:8" ht="14.25" customHeight="1">
      <c r="A268" s="21"/>
      <c r="B268" s="22"/>
      <c r="C268" s="23"/>
      <c r="D268" s="23"/>
      <c r="E268" s="24"/>
      <c r="F268" s="24"/>
      <c r="G268" s="24"/>
      <c r="H268" s="22"/>
    </row>
    <row r="269" spans="1:8" ht="14.25" customHeight="1">
      <c r="A269" s="21"/>
      <c r="B269" s="22"/>
      <c r="C269" s="23"/>
      <c r="D269" s="23"/>
      <c r="E269" s="24"/>
      <c r="F269" s="24"/>
      <c r="G269" s="24"/>
      <c r="H269" s="22"/>
    </row>
    <row r="270" spans="1:8" ht="14.25" customHeight="1">
      <c r="A270" s="21"/>
      <c r="B270" s="22"/>
      <c r="C270" s="23"/>
      <c r="D270" s="23"/>
      <c r="E270" s="24"/>
      <c r="F270" s="24"/>
      <c r="G270" s="24"/>
      <c r="H270" s="22"/>
    </row>
    <row r="271" spans="1:8" ht="14.25" customHeight="1">
      <c r="A271" s="21"/>
      <c r="B271" s="22"/>
      <c r="C271" s="23"/>
      <c r="D271" s="23"/>
      <c r="E271" s="24"/>
      <c r="F271" s="24"/>
      <c r="G271" s="24"/>
      <c r="H271" s="22"/>
    </row>
    <row r="272" spans="1:8" ht="14.25" customHeight="1">
      <c r="A272" s="21"/>
      <c r="B272" s="22"/>
      <c r="C272" s="23"/>
      <c r="D272" s="23"/>
      <c r="E272" s="24"/>
      <c r="F272" s="24"/>
      <c r="G272" s="24"/>
      <c r="H272" s="22"/>
    </row>
    <row r="273" spans="1:8" ht="14.25" customHeight="1">
      <c r="A273" s="21"/>
      <c r="B273" s="22"/>
      <c r="C273" s="23"/>
      <c r="D273" s="23"/>
      <c r="E273" s="24"/>
      <c r="F273" s="24"/>
      <c r="G273" s="24"/>
      <c r="H273" s="22"/>
    </row>
    <row r="274" spans="1:8" ht="14.25" customHeight="1">
      <c r="A274" s="21"/>
      <c r="B274" s="22"/>
      <c r="C274" s="23"/>
      <c r="D274" s="23"/>
      <c r="E274" s="24"/>
      <c r="F274" s="24"/>
      <c r="G274" s="24"/>
      <c r="H274" s="22"/>
    </row>
    <row r="275" spans="1:8" ht="14.25" customHeight="1">
      <c r="A275" s="21"/>
      <c r="B275" s="22"/>
      <c r="C275" s="23"/>
      <c r="D275" s="23"/>
      <c r="E275" s="24"/>
      <c r="F275" s="24"/>
      <c r="G275" s="24"/>
      <c r="H275" s="22"/>
    </row>
    <row r="276" spans="1:8" ht="14.25" customHeight="1">
      <c r="A276" s="21"/>
      <c r="B276" s="22"/>
      <c r="C276" s="23"/>
      <c r="D276" s="23"/>
      <c r="E276" s="24"/>
      <c r="F276" s="24"/>
      <c r="G276" s="24"/>
      <c r="H276" s="22"/>
    </row>
    <row r="277" spans="1:8" ht="14.25" customHeight="1">
      <c r="A277" s="21"/>
      <c r="B277" s="22"/>
      <c r="C277" s="23"/>
      <c r="D277" s="23"/>
      <c r="E277" s="24"/>
      <c r="F277" s="24"/>
      <c r="G277" s="24"/>
      <c r="H277" s="22"/>
    </row>
    <row r="278" spans="1:8" ht="14.25" customHeight="1">
      <c r="A278" s="21"/>
      <c r="B278" s="22"/>
      <c r="C278" s="23"/>
      <c r="D278" s="23"/>
      <c r="E278" s="24"/>
      <c r="F278" s="24"/>
      <c r="G278" s="24"/>
      <c r="H278" s="22"/>
    </row>
    <row r="279" spans="1:8" ht="14.25" customHeight="1">
      <c r="A279" s="21"/>
      <c r="B279" s="22"/>
      <c r="C279" s="23"/>
      <c r="D279" s="23"/>
      <c r="E279" s="24"/>
      <c r="F279" s="24"/>
      <c r="G279" s="24"/>
      <c r="H279" s="22"/>
    </row>
    <row r="280" spans="1:8" ht="14.25" customHeight="1">
      <c r="A280" s="21"/>
      <c r="B280" s="22"/>
      <c r="C280" s="23"/>
      <c r="D280" s="23"/>
      <c r="E280" s="24"/>
      <c r="F280" s="24"/>
      <c r="G280" s="24"/>
      <c r="H280" s="22"/>
    </row>
    <row r="281" spans="1:8" ht="14.25" customHeight="1">
      <c r="A281" s="21"/>
      <c r="B281" s="22"/>
      <c r="C281" s="23"/>
      <c r="D281" s="23"/>
      <c r="E281" s="24"/>
      <c r="F281" s="24"/>
      <c r="G281" s="24"/>
      <c r="H281" s="22"/>
    </row>
    <row r="282" spans="1:8" ht="14.25" customHeight="1">
      <c r="A282" s="21"/>
      <c r="B282" s="22"/>
      <c r="C282" s="23"/>
      <c r="D282" s="23"/>
      <c r="E282" s="24"/>
      <c r="F282" s="24"/>
      <c r="G282" s="24"/>
      <c r="H282" s="22"/>
    </row>
    <row r="283" spans="1:8" ht="14.25" customHeight="1">
      <c r="A283" s="21"/>
      <c r="B283" s="22"/>
      <c r="C283" s="23"/>
      <c r="D283" s="23"/>
      <c r="E283" s="24"/>
      <c r="F283" s="24"/>
      <c r="G283" s="24"/>
      <c r="H283" s="22"/>
    </row>
    <row r="284" spans="1:8" ht="14.25" customHeight="1">
      <c r="A284" s="21"/>
      <c r="B284" s="22"/>
      <c r="C284" s="23"/>
      <c r="D284" s="23"/>
      <c r="E284" s="24"/>
      <c r="F284" s="24"/>
      <c r="G284" s="24"/>
      <c r="H284" s="22"/>
    </row>
    <row r="285" spans="1:8" ht="14.25" customHeight="1">
      <c r="A285" s="21"/>
      <c r="B285" s="22"/>
      <c r="C285" s="23"/>
      <c r="D285" s="23"/>
      <c r="E285" s="24"/>
      <c r="F285" s="24"/>
      <c r="G285" s="24"/>
      <c r="H285" s="22"/>
    </row>
    <row r="286" spans="1:8" ht="14.25" customHeight="1">
      <c r="A286" s="21"/>
      <c r="B286" s="22"/>
      <c r="C286" s="23"/>
      <c r="D286" s="23"/>
      <c r="E286" s="24"/>
      <c r="F286" s="24"/>
      <c r="G286" s="24"/>
      <c r="H286" s="22"/>
    </row>
    <row r="287" spans="1:8" ht="14.25" customHeight="1">
      <c r="A287" s="21"/>
      <c r="B287" s="22"/>
      <c r="C287" s="23"/>
      <c r="D287" s="23"/>
      <c r="E287" s="24"/>
      <c r="F287" s="24"/>
      <c r="G287" s="24"/>
      <c r="H287" s="22"/>
    </row>
    <row r="288" spans="1:8" ht="14.25" customHeight="1">
      <c r="A288" s="21"/>
      <c r="B288" s="22"/>
      <c r="C288" s="23"/>
      <c r="D288" s="23"/>
      <c r="E288" s="24"/>
      <c r="F288" s="24"/>
      <c r="G288" s="24"/>
      <c r="H288" s="22"/>
    </row>
    <row r="289" spans="1:8" ht="14.25" customHeight="1">
      <c r="A289" s="21"/>
      <c r="B289" s="22"/>
      <c r="C289" s="23"/>
      <c r="D289" s="23"/>
      <c r="E289" s="24"/>
      <c r="F289" s="24"/>
      <c r="G289" s="24"/>
      <c r="H289" s="22"/>
    </row>
    <row r="290" spans="1:8" ht="14.25" customHeight="1">
      <c r="A290" s="21"/>
      <c r="B290" s="22"/>
      <c r="C290" s="23"/>
      <c r="D290" s="23"/>
      <c r="E290" s="24"/>
      <c r="F290" s="24"/>
      <c r="G290" s="24"/>
      <c r="H290" s="22"/>
    </row>
    <row r="291" spans="1:8" ht="14.25" customHeight="1">
      <c r="A291" s="21"/>
      <c r="B291" s="22"/>
      <c r="C291" s="23"/>
      <c r="D291" s="23"/>
      <c r="E291" s="24"/>
      <c r="F291" s="24"/>
      <c r="G291" s="24"/>
      <c r="H291" s="22"/>
    </row>
    <row r="292" spans="1:8" ht="14.25" customHeight="1">
      <c r="A292" s="21"/>
      <c r="B292" s="22"/>
      <c r="C292" s="23"/>
      <c r="D292" s="23"/>
      <c r="E292" s="24"/>
      <c r="F292" s="24"/>
      <c r="G292" s="24"/>
      <c r="H292" s="22"/>
    </row>
    <row r="293" spans="1:8" ht="14.25" customHeight="1">
      <c r="A293" s="21"/>
      <c r="B293" s="22"/>
      <c r="C293" s="23"/>
      <c r="D293" s="23"/>
      <c r="E293" s="24"/>
      <c r="F293" s="24"/>
      <c r="G293" s="24"/>
      <c r="H293" s="22"/>
    </row>
    <row r="294" spans="1:8" ht="14.25" customHeight="1">
      <c r="A294" s="21"/>
      <c r="B294" s="22"/>
      <c r="C294" s="23"/>
      <c r="D294" s="23"/>
      <c r="E294" s="24"/>
      <c r="F294" s="24"/>
      <c r="G294" s="24"/>
      <c r="H294" s="22"/>
    </row>
    <row r="295" spans="1:8" ht="14.25" customHeight="1">
      <c r="A295" s="21"/>
      <c r="B295" s="22"/>
      <c r="C295" s="23"/>
      <c r="D295" s="23"/>
      <c r="E295" s="24"/>
      <c r="F295" s="24"/>
      <c r="G295" s="24"/>
      <c r="H295" s="22"/>
    </row>
    <row r="296" spans="1:8" ht="14.25" customHeight="1">
      <c r="A296" s="21"/>
      <c r="B296" s="22"/>
      <c r="C296" s="23"/>
      <c r="D296" s="23"/>
      <c r="E296" s="24"/>
      <c r="F296" s="24"/>
      <c r="G296" s="24"/>
      <c r="H296" s="22"/>
    </row>
    <row r="297" spans="1:8" ht="14.25" customHeight="1">
      <c r="A297" s="21"/>
      <c r="B297" s="22"/>
      <c r="C297" s="23"/>
      <c r="D297" s="23"/>
      <c r="E297" s="24"/>
      <c r="F297" s="24"/>
      <c r="G297" s="24"/>
      <c r="H297" s="22"/>
    </row>
    <row r="298" spans="1:8" ht="14.25" customHeight="1">
      <c r="A298" s="21"/>
      <c r="B298" s="22"/>
      <c r="C298" s="23"/>
      <c r="D298" s="23"/>
      <c r="E298" s="24"/>
      <c r="F298" s="24"/>
      <c r="G298" s="24"/>
      <c r="H298" s="22"/>
    </row>
    <row r="299" spans="1:8" ht="14.25" customHeight="1">
      <c r="A299" s="21"/>
      <c r="B299" s="22"/>
      <c r="C299" s="23"/>
      <c r="D299" s="23"/>
      <c r="E299" s="24"/>
      <c r="F299" s="24"/>
      <c r="G299" s="24"/>
      <c r="H299" s="22"/>
    </row>
    <row r="300" spans="1:8" ht="14.25" customHeight="1">
      <c r="A300" s="21"/>
      <c r="B300" s="22"/>
      <c r="C300" s="23"/>
      <c r="D300" s="23"/>
      <c r="E300" s="24"/>
      <c r="F300" s="24"/>
      <c r="G300" s="24"/>
      <c r="H300" s="22"/>
    </row>
    <row r="301" spans="1:8" ht="14.25" customHeight="1">
      <c r="A301" s="21"/>
      <c r="B301" s="22"/>
      <c r="C301" s="23"/>
      <c r="D301" s="23"/>
      <c r="E301" s="24"/>
      <c r="F301" s="24"/>
      <c r="G301" s="24"/>
      <c r="H301" s="22"/>
    </row>
    <row r="302" spans="1:8" ht="14.25" customHeight="1">
      <c r="A302" s="21"/>
      <c r="B302" s="22"/>
      <c r="C302" s="23"/>
      <c r="D302" s="23"/>
      <c r="E302" s="24"/>
      <c r="F302" s="24"/>
      <c r="G302" s="24"/>
      <c r="H302" s="22"/>
    </row>
    <row r="303" spans="1:8" ht="14.25" customHeight="1">
      <c r="A303" s="21"/>
      <c r="B303" s="22"/>
      <c r="C303" s="23"/>
      <c r="D303" s="23"/>
      <c r="E303" s="24"/>
      <c r="F303" s="24"/>
      <c r="G303" s="24"/>
      <c r="H303" s="22"/>
    </row>
    <row r="304" spans="1:8" ht="14.25" customHeight="1">
      <c r="A304" s="21"/>
      <c r="B304" s="22"/>
      <c r="C304" s="23"/>
      <c r="D304" s="23"/>
      <c r="E304" s="24"/>
      <c r="F304" s="24"/>
      <c r="G304" s="24"/>
      <c r="H304" s="22"/>
    </row>
    <row r="305" spans="1:8" ht="14.25" customHeight="1">
      <c r="A305" s="21"/>
      <c r="B305" s="22"/>
      <c r="C305" s="23"/>
      <c r="D305" s="23"/>
      <c r="E305" s="24"/>
      <c r="F305" s="24"/>
      <c r="G305" s="24"/>
      <c r="H305" s="22"/>
    </row>
    <row r="306" spans="1:8" ht="14.25" customHeight="1">
      <c r="A306" s="21"/>
      <c r="B306" s="22"/>
      <c r="C306" s="23"/>
      <c r="D306" s="23"/>
      <c r="E306" s="24"/>
      <c r="F306" s="24"/>
      <c r="G306" s="24"/>
      <c r="H306" s="22"/>
    </row>
    <row r="307" spans="1:8" ht="14.25" customHeight="1">
      <c r="A307" s="21"/>
      <c r="B307" s="22"/>
      <c r="C307" s="23"/>
      <c r="D307" s="23"/>
      <c r="E307" s="24"/>
      <c r="F307" s="24"/>
      <c r="G307" s="24"/>
      <c r="H307" s="22"/>
    </row>
    <row r="308" spans="1:8" ht="14.25" customHeight="1">
      <c r="A308" s="21"/>
      <c r="B308" s="22"/>
      <c r="C308" s="23"/>
      <c r="D308" s="23"/>
      <c r="E308" s="24"/>
      <c r="F308" s="24"/>
      <c r="G308" s="24"/>
      <c r="H308" s="22"/>
    </row>
    <row r="309" spans="1:8" ht="14.25" customHeight="1">
      <c r="A309" s="21"/>
      <c r="B309" s="22"/>
      <c r="C309" s="23"/>
      <c r="D309" s="23"/>
      <c r="E309" s="24"/>
      <c r="F309" s="24"/>
      <c r="G309" s="24"/>
      <c r="H309" s="22"/>
    </row>
    <row r="310" spans="1:8" ht="14.25" customHeight="1">
      <c r="A310" s="21"/>
      <c r="B310" s="22"/>
      <c r="C310" s="23"/>
      <c r="D310" s="23"/>
      <c r="E310" s="24"/>
      <c r="F310" s="24"/>
      <c r="G310" s="24"/>
      <c r="H310" s="22"/>
    </row>
    <row r="311" spans="1:8" ht="14.25" customHeight="1">
      <c r="A311" s="21"/>
      <c r="B311" s="22"/>
      <c r="C311" s="23"/>
      <c r="D311" s="23"/>
      <c r="E311" s="24"/>
      <c r="F311" s="24"/>
      <c r="G311" s="24"/>
      <c r="H311" s="22"/>
    </row>
    <row r="312" spans="1:8" ht="14.25" customHeight="1">
      <c r="A312" s="21"/>
      <c r="B312" s="22"/>
      <c r="C312" s="23"/>
      <c r="D312" s="23"/>
      <c r="E312" s="24"/>
      <c r="F312" s="24"/>
      <c r="G312" s="24"/>
      <c r="H312" s="22"/>
    </row>
    <row r="313" spans="1:8" ht="14.25" customHeight="1">
      <c r="A313" s="21"/>
      <c r="B313" s="22"/>
      <c r="C313" s="23"/>
      <c r="D313" s="23"/>
      <c r="E313" s="24"/>
      <c r="F313" s="24"/>
      <c r="G313" s="24"/>
      <c r="H313" s="22"/>
    </row>
    <row r="314" spans="1:8" ht="14.25" customHeight="1">
      <c r="A314" s="21"/>
      <c r="B314" s="22"/>
      <c r="C314" s="23"/>
      <c r="D314" s="23"/>
      <c r="E314" s="24"/>
      <c r="F314" s="24"/>
      <c r="G314" s="24"/>
      <c r="H314" s="22"/>
    </row>
    <row r="315" spans="1:8" ht="14.25" customHeight="1">
      <c r="A315" s="21"/>
      <c r="B315" s="22"/>
      <c r="C315" s="23"/>
      <c r="D315" s="23"/>
      <c r="E315" s="24"/>
      <c r="F315" s="24"/>
      <c r="G315" s="24"/>
      <c r="H315" s="22"/>
    </row>
    <row r="316" spans="1:8" ht="14.25" customHeight="1">
      <c r="A316" s="21"/>
      <c r="B316" s="22"/>
      <c r="C316" s="23"/>
      <c r="D316" s="23"/>
      <c r="E316" s="24"/>
      <c r="F316" s="24"/>
      <c r="G316" s="24"/>
      <c r="H316" s="22"/>
    </row>
    <row r="317" spans="1:8" ht="14.25" customHeight="1">
      <c r="A317" s="21"/>
      <c r="B317" s="22"/>
      <c r="C317" s="23"/>
      <c r="D317" s="23"/>
      <c r="E317" s="24"/>
      <c r="F317" s="24"/>
      <c r="G317" s="24"/>
      <c r="H317" s="22"/>
    </row>
    <row r="318" spans="1:8" ht="14.25" customHeight="1">
      <c r="A318" s="21"/>
      <c r="B318" s="22"/>
      <c r="C318" s="23"/>
      <c r="D318" s="23"/>
      <c r="E318" s="24"/>
      <c r="F318" s="24"/>
      <c r="G318" s="24"/>
      <c r="H318" s="22"/>
    </row>
    <row r="319" spans="1:8" ht="14.25" customHeight="1">
      <c r="A319" s="21"/>
      <c r="B319" s="22"/>
      <c r="C319" s="23"/>
      <c r="D319" s="23"/>
      <c r="E319" s="24"/>
      <c r="F319" s="24"/>
      <c r="G319" s="24"/>
      <c r="H319" s="22"/>
    </row>
    <row r="320" spans="1:8" ht="14.25" customHeight="1">
      <c r="A320" s="21"/>
      <c r="B320" s="22"/>
      <c r="C320" s="23"/>
      <c r="D320" s="23"/>
      <c r="E320" s="24"/>
      <c r="F320" s="24"/>
      <c r="G320" s="24"/>
      <c r="H320" s="22"/>
    </row>
    <row r="321" spans="1:8" ht="14.25" customHeight="1">
      <c r="A321" s="21"/>
      <c r="B321" s="22"/>
      <c r="C321" s="23"/>
      <c r="D321" s="23"/>
      <c r="E321" s="24"/>
      <c r="F321" s="24"/>
      <c r="G321" s="24"/>
      <c r="H321" s="22"/>
    </row>
    <row r="322" spans="1:8" ht="14.25" customHeight="1">
      <c r="A322" s="21"/>
      <c r="B322" s="22"/>
      <c r="C322" s="23"/>
      <c r="D322" s="23"/>
      <c r="E322" s="24"/>
      <c r="F322" s="24"/>
      <c r="G322" s="24"/>
      <c r="H322" s="22"/>
    </row>
    <row r="323" spans="1:8" ht="14.25" customHeight="1">
      <c r="A323" s="21"/>
      <c r="B323" s="22"/>
      <c r="C323" s="23"/>
      <c r="D323" s="23"/>
      <c r="E323" s="24"/>
      <c r="F323" s="24"/>
      <c r="G323" s="24"/>
      <c r="H323" s="22"/>
    </row>
    <row r="324" spans="1:8" ht="14.25" customHeight="1">
      <c r="A324" s="21"/>
      <c r="B324" s="22"/>
      <c r="C324" s="23"/>
      <c r="D324" s="23"/>
      <c r="E324" s="24"/>
      <c r="F324" s="24"/>
      <c r="G324" s="24"/>
      <c r="H324" s="22"/>
    </row>
    <row r="325" spans="1:8" ht="14.25" customHeight="1">
      <c r="A325" s="21"/>
      <c r="B325" s="22"/>
      <c r="C325" s="23"/>
      <c r="D325" s="23"/>
      <c r="E325" s="24"/>
      <c r="F325" s="24"/>
      <c r="G325" s="24"/>
      <c r="H325" s="22"/>
    </row>
    <row r="326" spans="1:8" ht="14.25" customHeight="1">
      <c r="A326" s="21"/>
      <c r="B326" s="22"/>
      <c r="C326" s="23"/>
      <c r="D326" s="23"/>
      <c r="E326" s="24"/>
      <c r="F326" s="24"/>
      <c r="G326" s="24"/>
      <c r="H326" s="22"/>
    </row>
    <row r="327" spans="1:8" ht="14.25" customHeight="1">
      <c r="A327" s="21"/>
      <c r="B327" s="22"/>
      <c r="C327" s="23"/>
      <c r="D327" s="23"/>
      <c r="E327" s="24"/>
      <c r="F327" s="24"/>
      <c r="G327" s="24"/>
      <c r="H327" s="22"/>
    </row>
    <row r="328" spans="1:8" ht="14.25" customHeight="1">
      <c r="A328" s="21"/>
      <c r="B328" s="22"/>
      <c r="C328" s="23"/>
      <c r="D328" s="23"/>
      <c r="E328" s="24"/>
      <c r="F328" s="24"/>
      <c r="G328" s="24"/>
      <c r="H328" s="22"/>
    </row>
    <row r="329" spans="1:8" ht="14.25" customHeight="1">
      <c r="A329" s="21"/>
      <c r="B329" s="22"/>
      <c r="C329" s="23"/>
      <c r="D329" s="23"/>
      <c r="E329" s="24"/>
      <c r="F329" s="24"/>
      <c r="G329" s="24"/>
      <c r="H329" s="22"/>
    </row>
    <row r="330" spans="1:8" ht="14.25" customHeight="1">
      <c r="A330" s="21"/>
      <c r="B330" s="22"/>
      <c r="C330" s="23"/>
      <c r="D330" s="23"/>
      <c r="E330" s="24"/>
      <c r="F330" s="24"/>
      <c r="G330" s="24"/>
      <c r="H330" s="22"/>
    </row>
    <row r="331" spans="1:8" ht="14.25" customHeight="1">
      <c r="A331" s="21"/>
      <c r="B331" s="22"/>
      <c r="C331" s="23"/>
      <c r="D331" s="23"/>
      <c r="E331" s="24"/>
      <c r="F331" s="24"/>
      <c r="G331" s="24"/>
      <c r="H331" s="22"/>
    </row>
    <row r="332" spans="1:8" ht="14.25" customHeight="1">
      <c r="A332" s="21"/>
      <c r="B332" s="22"/>
      <c r="C332" s="23"/>
      <c r="D332" s="23"/>
      <c r="E332" s="24"/>
      <c r="F332" s="24"/>
      <c r="G332" s="24"/>
      <c r="H332" s="22"/>
    </row>
    <row r="333" spans="1:8" ht="14.25" customHeight="1">
      <c r="A333" s="21"/>
      <c r="B333" s="22"/>
      <c r="C333" s="23"/>
      <c r="D333" s="23"/>
      <c r="E333" s="24"/>
      <c r="F333" s="24"/>
      <c r="G333" s="24"/>
      <c r="H333" s="22"/>
    </row>
    <row r="334" spans="1:8" ht="14.25" customHeight="1">
      <c r="A334" s="21"/>
      <c r="B334" s="22"/>
      <c r="C334" s="23"/>
      <c r="D334" s="23"/>
      <c r="E334" s="24"/>
      <c r="F334" s="24"/>
      <c r="G334" s="24"/>
      <c r="H334" s="22"/>
    </row>
    <row r="335" spans="1:8" ht="14.25" customHeight="1">
      <c r="A335" s="21"/>
      <c r="B335" s="22"/>
      <c r="C335" s="23"/>
      <c r="D335" s="23"/>
      <c r="E335" s="24"/>
      <c r="F335" s="24"/>
      <c r="G335" s="24"/>
      <c r="H335" s="22"/>
    </row>
    <row r="336" spans="1:8" ht="14.25" customHeight="1">
      <c r="A336" s="21"/>
      <c r="B336" s="22"/>
      <c r="C336" s="23"/>
      <c r="D336" s="23"/>
      <c r="E336" s="24"/>
      <c r="F336" s="24"/>
      <c r="G336" s="24"/>
      <c r="H336" s="22"/>
    </row>
    <row r="337" spans="1:8" ht="14.25" customHeight="1">
      <c r="A337" s="21"/>
      <c r="B337" s="22"/>
      <c r="C337" s="23"/>
      <c r="D337" s="23"/>
      <c r="E337" s="24"/>
      <c r="F337" s="24"/>
      <c r="G337" s="24"/>
      <c r="H337" s="22"/>
    </row>
    <row r="338" spans="1:8" ht="14.25" customHeight="1">
      <c r="A338" s="21"/>
      <c r="B338" s="22"/>
      <c r="C338" s="23"/>
      <c r="D338" s="23"/>
      <c r="E338" s="24"/>
      <c r="F338" s="24"/>
      <c r="G338" s="24"/>
      <c r="H338" s="22"/>
    </row>
    <row r="339" spans="1:8" ht="14.25" customHeight="1">
      <c r="A339" s="21"/>
      <c r="B339" s="22"/>
      <c r="C339" s="23"/>
      <c r="D339" s="23"/>
      <c r="E339" s="24"/>
      <c r="F339" s="24"/>
      <c r="G339" s="24"/>
      <c r="H339" s="22"/>
    </row>
    <row r="340" spans="1:8" ht="14.25" customHeight="1">
      <c r="A340" s="21"/>
      <c r="B340" s="22"/>
      <c r="C340" s="23"/>
      <c r="D340" s="23"/>
      <c r="E340" s="24"/>
      <c r="F340" s="24"/>
      <c r="G340" s="24"/>
      <c r="H340" s="22"/>
    </row>
    <row r="341" spans="1:8" ht="14.25" customHeight="1">
      <c r="A341" s="21"/>
      <c r="B341" s="22"/>
      <c r="C341" s="23"/>
      <c r="D341" s="23"/>
      <c r="E341" s="24"/>
      <c r="F341" s="24"/>
      <c r="G341" s="24"/>
      <c r="H341" s="22"/>
    </row>
    <row r="342" spans="1:8" ht="14.25" customHeight="1">
      <c r="A342" s="21"/>
      <c r="B342" s="22"/>
      <c r="C342" s="23"/>
      <c r="D342" s="23"/>
      <c r="E342" s="24"/>
      <c r="F342" s="24"/>
      <c r="G342" s="24"/>
      <c r="H342" s="22"/>
    </row>
    <row r="343" spans="1:8" ht="14.25" customHeight="1">
      <c r="A343" s="21"/>
      <c r="B343" s="22"/>
      <c r="C343" s="23"/>
      <c r="D343" s="23"/>
      <c r="E343" s="24"/>
      <c r="F343" s="24"/>
      <c r="G343" s="24"/>
      <c r="H343" s="22"/>
    </row>
    <row r="344" spans="1:8" ht="14.25" customHeight="1">
      <c r="A344" s="21"/>
      <c r="B344" s="22"/>
      <c r="C344" s="23"/>
      <c r="D344" s="23"/>
      <c r="E344" s="24"/>
      <c r="F344" s="24"/>
      <c r="G344" s="24"/>
      <c r="H344" s="22"/>
    </row>
    <row r="345" spans="1:8" ht="14.25" customHeight="1">
      <c r="A345" s="21"/>
      <c r="B345" s="22"/>
      <c r="C345" s="23"/>
      <c r="D345" s="23"/>
      <c r="E345" s="24"/>
      <c r="F345" s="24"/>
      <c r="G345" s="24"/>
      <c r="H345" s="22"/>
    </row>
    <row r="346" spans="1:8" ht="14.25" customHeight="1">
      <c r="A346" s="21"/>
      <c r="B346" s="22"/>
      <c r="C346" s="23"/>
      <c r="D346" s="23"/>
      <c r="E346" s="24"/>
      <c r="F346" s="24"/>
      <c r="G346" s="24"/>
      <c r="H346" s="22"/>
    </row>
    <row r="347" spans="1:8" ht="14.25" customHeight="1">
      <c r="A347" s="21"/>
      <c r="B347" s="22"/>
      <c r="C347" s="23"/>
      <c r="D347" s="23"/>
      <c r="E347" s="24"/>
      <c r="F347" s="24"/>
      <c r="G347" s="24"/>
      <c r="H347" s="22"/>
    </row>
    <row r="348" spans="1:8" ht="14.25" customHeight="1">
      <c r="A348" s="21"/>
      <c r="B348" s="22"/>
      <c r="C348" s="23"/>
      <c r="D348" s="23"/>
      <c r="E348" s="24"/>
      <c r="F348" s="24"/>
      <c r="G348" s="24"/>
      <c r="H348" s="22"/>
    </row>
    <row r="349" spans="1:8" ht="14.25" customHeight="1">
      <c r="A349" s="21"/>
      <c r="B349" s="22"/>
      <c r="C349" s="23"/>
      <c r="D349" s="23"/>
      <c r="E349" s="24"/>
      <c r="F349" s="24"/>
      <c r="G349" s="24"/>
      <c r="H349" s="22"/>
    </row>
    <row r="350" spans="1:8" ht="14.25" customHeight="1">
      <c r="A350" s="21"/>
      <c r="B350" s="22"/>
      <c r="C350" s="23"/>
      <c r="D350" s="23"/>
      <c r="E350" s="24"/>
      <c r="F350" s="24"/>
      <c r="G350" s="24"/>
      <c r="H350" s="22"/>
    </row>
    <row r="351" spans="1:8" ht="14.25" customHeight="1">
      <c r="A351" s="21"/>
      <c r="B351" s="22"/>
      <c r="C351" s="23"/>
      <c r="D351" s="23"/>
      <c r="E351" s="24"/>
      <c r="F351" s="24"/>
      <c r="G351" s="24"/>
      <c r="H351" s="22"/>
    </row>
    <row r="352" spans="1:8" ht="14.25" customHeight="1">
      <c r="A352" s="21"/>
      <c r="B352" s="22"/>
      <c r="C352" s="23"/>
      <c r="D352" s="23"/>
      <c r="E352" s="24"/>
      <c r="F352" s="24"/>
      <c r="G352" s="24"/>
      <c r="H352" s="22"/>
    </row>
    <row r="353" spans="1:8" ht="14.25" customHeight="1">
      <c r="A353" s="21"/>
      <c r="B353" s="22"/>
      <c r="C353" s="23"/>
      <c r="D353" s="23"/>
      <c r="E353" s="24"/>
      <c r="F353" s="24"/>
      <c r="G353" s="24"/>
      <c r="H353" s="22"/>
    </row>
    <row r="354" spans="1:8" ht="14.25" customHeight="1">
      <c r="A354" s="21"/>
      <c r="B354" s="22"/>
      <c r="C354" s="23"/>
      <c r="D354" s="23"/>
      <c r="E354" s="24"/>
      <c r="F354" s="24"/>
      <c r="G354" s="24"/>
      <c r="H354" s="22"/>
    </row>
    <row r="355" spans="1:8" ht="14.25" customHeight="1">
      <c r="A355" s="21"/>
      <c r="B355" s="22"/>
      <c r="C355" s="23"/>
      <c r="D355" s="23"/>
      <c r="E355" s="24"/>
      <c r="F355" s="24"/>
      <c r="G355" s="24"/>
      <c r="H355" s="22"/>
    </row>
    <row r="356" spans="1:8" ht="14.25" customHeight="1">
      <c r="A356" s="21"/>
      <c r="B356" s="22"/>
      <c r="C356" s="23"/>
      <c r="D356" s="23"/>
      <c r="E356" s="24"/>
      <c r="F356" s="24"/>
      <c r="G356" s="24"/>
      <c r="H356" s="22"/>
    </row>
    <row r="357" spans="1:8" ht="14.25" customHeight="1">
      <c r="A357" s="21"/>
      <c r="B357" s="22"/>
      <c r="C357" s="23"/>
      <c r="D357" s="23"/>
      <c r="E357" s="24"/>
      <c r="F357" s="24"/>
      <c r="G357" s="24"/>
      <c r="H357" s="22"/>
    </row>
    <row r="358" spans="1:8" ht="14.25" customHeight="1">
      <c r="A358" s="21"/>
      <c r="B358" s="22"/>
      <c r="C358" s="23"/>
      <c r="D358" s="23"/>
      <c r="E358" s="24"/>
      <c r="F358" s="24"/>
      <c r="G358" s="24"/>
      <c r="H358" s="22"/>
    </row>
    <row r="359" spans="1:8" ht="14.25" customHeight="1">
      <c r="A359" s="21"/>
      <c r="B359" s="22"/>
      <c r="C359" s="23"/>
      <c r="D359" s="23"/>
      <c r="E359" s="24"/>
      <c r="F359" s="24"/>
      <c r="G359" s="24"/>
      <c r="H359" s="22"/>
    </row>
    <row r="360" spans="1:8" ht="14.25" customHeight="1">
      <c r="A360" s="21"/>
      <c r="B360" s="22"/>
      <c r="C360" s="23"/>
      <c r="D360" s="23"/>
      <c r="E360" s="24"/>
      <c r="F360" s="24"/>
      <c r="G360" s="24"/>
      <c r="H360" s="22"/>
    </row>
    <row r="361" spans="1:8" ht="14.25" customHeight="1">
      <c r="A361" s="21"/>
      <c r="B361" s="22"/>
      <c r="C361" s="23"/>
      <c r="D361" s="23"/>
      <c r="E361" s="24"/>
      <c r="F361" s="24"/>
      <c r="G361" s="24"/>
      <c r="H361" s="22"/>
    </row>
    <row r="362" spans="1:8" ht="14.25" customHeight="1">
      <c r="A362" s="21"/>
      <c r="B362" s="22"/>
      <c r="C362" s="23"/>
      <c r="D362" s="23"/>
      <c r="E362" s="24"/>
      <c r="F362" s="24"/>
      <c r="G362" s="24"/>
      <c r="H362" s="22"/>
    </row>
    <row r="363" spans="1:8" ht="14.25" customHeight="1">
      <c r="A363" s="21"/>
      <c r="B363" s="22"/>
      <c r="C363" s="23"/>
      <c r="D363" s="23"/>
      <c r="E363" s="24"/>
      <c r="F363" s="24"/>
      <c r="G363" s="24"/>
      <c r="H363" s="22"/>
    </row>
    <row r="364" spans="1:8" ht="14.25" customHeight="1">
      <c r="A364" s="21"/>
      <c r="B364" s="22"/>
      <c r="C364" s="23"/>
      <c r="D364" s="23"/>
      <c r="E364" s="24"/>
      <c r="F364" s="24"/>
      <c r="G364" s="24"/>
      <c r="H364" s="22"/>
    </row>
    <row r="365" spans="1:8" ht="14.25" customHeight="1">
      <c r="A365" s="21"/>
      <c r="B365" s="22"/>
      <c r="C365" s="23"/>
      <c r="D365" s="23"/>
      <c r="E365" s="24"/>
      <c r="F365" s="24"/>
      <c r="G365" s="24"/>
      <c r="H365" s="22"/>
    </row>
    <row r="366" spans="1:8" ht="14.25" customHeight="1">
      <c r="A366" s="21"/>
      <c r="B366" s="22"/>
      <c r="C366" s="23"/>
      <c r="D366" s="23"/>
      <c r="E366" s="24"/>
      <c r="F366" s="24"/>
      <c r="G366" s="24"/>
      <c r="H366" s="22"/>
    </row>
    <row r="367" spans="1:8" ht="14.25" customHeight="1">
      <c r="A367" s="21"/>
      <c r="B367" s="22"/>
      <c r="C367" s="23"/>
      <c r="D367" s="23"/>
      <c r="E367" s="24"/>
      <c r="F367" s="24"/>
      <c r="G367" s="24"/>
      <c r="H367" s="22"/>
    </row>
    <row r="368" spans="1:8" ht="14.25" customHeight="1">
      <c r="A368" s="21"/>
      <c r="B368" s="22"/>
      <c r="C368" s="23"/>
      <c r="D368" s="23"/>
      <c r="E368" s="24"/>
      <c r="F368" s="24"/>
      <c r="G368" s="24"/>
      <c r="H368" s="22"/>
    </row>
    <row r="369" spans="1:8" ht="14.25" customHeight="1">
      <c r="A369" s="21"/>
      <c r="B369" s="22"/>
      <c r="C369" s="23"/>
      <c r="D369" s="23"/>
      <c r="E369" s="24"/>
      <c r="F369" s="24"/>
      <c r="G369" s="24"/>
      <c r="H369" s="22"/>
    </row>
    <row r="370" spans="1:8" ht="14.25" customHeight="1">
      <c r="A370" s="21"/>
      <c r="B370" s="22"/>
      <c r="C370" s="23"/>
      <c r="D370" s="23"/>
      <c r="E370" s="24"/>
      <c r="F370" s="24"/>
      <c r="G370" s="24"/>
      <c r="H370" s="22"/>
    </row>
    <row r="371" spans="1:8" ht="14.25" customHeight="1">
      <c r="A371" s="21"/>
      <c r="B371" s="22"/>
      <c r="C371" s="23"/>
      <c r="D371" s="23"/>
      <c r="E371" s="24"/>
      <c r="F371" s="24"/>
      <c r="G371" s="24"/>
      <c r="H371" s="22"/>
    </row>
    <row r="372" spans="1:8" ht="14.25" customHeight="1">
      <c r="A372" s="21"/>
      <c r="B372" s="22"/>
      <c r="C372" s="23"/>
      <c r="D372" s="23"/>
      <c r="E372" s="24"/>
      <c r="F372" s="24"/>
      <c r="G372" s="24"/>
      <c r="H372" s="22"/>
    </row>
    <row r="373" spans="1:8" ht="14.25" customHeight="1">
      <c r="A373" s="21"/>
      <c r="B373" s="22"/>
      <c r="C373" s="23"/>
      <c r="D373" s="23"/>
      <c r="E373" s="24"/>
      <c r="F373" s="24"/>
      <c r="G373" s="24"/>
      <c r="H373" s="22"/>
    </row>
    <row r="374" spans="1:8" ht="14.25" customHeight="1">
      <c r="A374" s="21"/>
      <c r="B374" s="22"/>
      <c r="C374" s="23"/>
      <c r="D374" s="23"/>
      <c r="E374" s="24"/>
      <c r="F374" s="24"/>
      <c r="G374" s="24"/>
      <c r="H374" s="22"/>
    </row>
    <row r="375" spans="1:8" ht="14.25" customHeight="1">
      <c r="A375" s="21"/>
      <c r="B375" s="22"/>
      <c r="C375" s="23"/>
      <c r="D375" s="23"/>
      <c r="E375" s="24"/>
      <c r="F375" s="24"/>
      <c r="G375" s="24"/>
      <c r="H375" s="22"/>
    </row>
    <row r="376" spans="1:8" ht="14.25" customHeight="1">
      <c r="A376" s="21"/>
      <c r="B376" s="22"/>
      <c r="C376" s="23"/>
      <c r="D376" s="23"/>
      <c r="E376" s="24"/>
      <c r="F376" s="24"/>
      <c r="G376" s="24"/>
      <c r="H376" s="22"/>
    </row>
    <row r="377" spans="1:8" ht="14.25" customHeight="1">
      <c r="A377" s="21"/>
      <c r="B377" s="22"/>
      <c r="C377" s="23"/>
      <c r="D377" s="23"/>
      <c r="E377" s="24"/>
      <c r="F377" s="24"/>
      <c r="G377" s="24"/>
      <c r="H377" s="22"/>
    </row>
    <row r="378" spans="1:8" ht="14.25" customHeight="1">
      <c r="A378" s="21"/>
      <c r="B378" s="22"/>
      <c r="C378" s="23"/>
      <c r="D378" s="23"/>
      <c r="E378" s="24"/>
      <c r="F378" s="24"/>
      <c r="G378" s="24"/>
      <c r="H378" s="22"/>
    </row>
    <row r="379" spans="1:8" ht="14.25" customHeight="1">
      <c r="A379" s="21"/>
      <c r="B379" s="22"/>
      <c r="C379" s="23"/>
      <c r="D379" s="23"/>
      <c r="E379" s="24"/>
      <c r="F379" s="24"/>
      <c r="G379" s="24"/>
      <c r="H379" s="22"/>
    </row>
    <row r="380" spans="1:8" ht="14.25" customHeight="1">
      <c r="A380" s="21"/>
      <c r="B380" s="22"/>
      <c r="C380" s="23"/>
      <c r="D380" s="23"/>
      <c r="E380" s="24"/>
      <c r="F380" s="24"/>
      <c r="G380" s="24"/>
      <c r="H380" s="22"/>
    </row>
    <row r="381" spans="1:8" ht="14.25" customHeight="1">
      <c r="A381" s="21"/>
      <c r="B381" s="22"/>
      <c r="C381" s="23"/>
      <c r="D381" s="23"/>
      <c r="E381" s="24"/>
      <c r="F381" s="24"/>
      <c r="G381" s="24"/>
      <c r="H381" s="22"/>
    </row>
    <row r="382" spans="1:8" ht="14.25" customHeight="1">
      <c r="A382" s="21"/>
      <c r="B382" s="22"/>
      <c r="C382" s="23"/>
      <c r="D382" s="23"/>
      <c r="E382" s="24"/>
      <c r="F382" s="24"/>
      <c r="G382" s="24"/>
      <c r="H382" s="22"/>
    </row>
    <row r="383" spans="1:8" ht="14.25" customHeight="1">
      <c r="A383" s="21"/>
      <c r="B383" s="22"/>
      <c r="C383" s="23"/>
      <c r="D383" s="23"/>
      <c r="E383" s="24"/>
      <c r="F383" s="24"/>
      <c r="G383" s="24"/>
      <c r="H383" s="22"/>
    </row>
    <row r="384" spans="1:8" ht="14.25" customHeight="1">
      <c r="A384" s="21"/>
      <c r="B384" s="22"/>
      <c r="C384" s="23"/>
      <c r="D384" s="23"/>
      <c r="E384" s="24"/>
      <c r="F384" s="24"/>
      <c r="G384" s="24"/>
      <c r="H384" s="22"/>
    </row>
    <row r="385" spans="1:8" ht="14.25" customHeight="1">
      <c r="A385" s="21"/>
      <c r="B385" s="22"/>
      <c r="C385" s="23"/>
      <c r="D385" s="23"/>
      <c r="E385" s="24"/>
      <c r="F385" s="24"/>
      <c r="G385" s="24"/>
      <c r="H385" s="22"/>
    </row>
    <row r="386" spans="1:8" ht="14.25" customHeight="1">
      <c r="A386" s="21"/>
      <c r="B386" s="22"/>
      <c r="C386" s="23"/>
      <c r="D386" s="23"/>
      <c r="E386" s="24"/>
      <c r="F386" s="24"/>
      <c r="G386" s="24"/>
      <c r="H386" s="22"/>
    </row>
    <row r="387" spans="1:8" ht="14.25" customHeight="1">
      <c r="A387" s="21"/>
      <c r="B387" s="22"/>
      <c r="C387" s="23"/>
      <c r="D387" s="23"/>
      <c r="E387" s="24"/>
      <c r="F387" s="24"/>
      <c r="G387" s="24"/>
      <c r="H387" s="22"/>
    </row>
    <row r="388" spans="1:8" ht="14.25" customHeight="1">
      <c r="A388" s="21"/>
      <c r="B388" s="22"/>
      <c r="C388" s="23"/>
      <c r="D388" s="23"/>
      <c r="E388" s="24"/>
      <c r="F388" s="24"/>
      <c r="G388" s="24"/>
      <c r="H388" s="22"/>
    </row>
    <row r="389" spans="1:8" ht="14.25" customHeight="1">
      <c r="A389" s="21"/>
      <c r="B389" s="22"/>
      <c r="C389" s="23"/>
      <c r="D389" s="23"/>
      <c r="E389" s="24"/>
      <c r="F389" s="24"/>
      <c r="G389" s="24"/>
      <c r="H389" s="22"/>
    </row>
    <row r="390" spans="1:8" ht="14.25" customHeight="1">
      <c r="A390" s="21"/>
      <c r="B390" s="22"/>
      <c r="C390" s="23"/>
      <c r="D390" s="23"/>
      <c r="E390" s="24"/>
      <c r="F390" s="24"/>
      <c r="G390" s="24"/>
      <c r="H390" s="22"/>
    </row>
    <row r="391" spans="1:8" ht="14.25" customHeight="1">
      <c r="A391" s="21"/>
      <c r="B391" s="22"/>
      <c r="C391" s="23"/>
      <c r="D391" s="23"/>
      <c r="E391" s="24"/>
      <c r="F391" s="24"/>
      <c r="G391" s="24"/>
      <c r="H391" s="22"/>
    </row>
    <row r="392" spans="1:8" ht="14.25" customHeight="1">
      <c r="A392" s="21"/>
      <c r="B392" s="22"/>
      <c r="C392" s="23"/>
      <c r="D392" s="23"/>
      <c r="E392" s="24"/>
      <c r="F392" s="24"/>
      <c r="G392" s="24"/>
      <c r="H392" s="22"/>
    </row>
    <row r="393" spans="1:8" ht="14.25" customHeight="1">
      <c r="A393" s="21"/>
      <c r="B393" s="22"/>
      <c r="C393" s="23"/>
      <c r="D393" s="23"/>
      <c r="E393" s="24"/>
      <c r="F393" s="24"/>
      <c r="G393" s="24"/>
      <c r="H393" s="22"/>
    </row>
    <row r="394" spans="1:8" ht="14.25" customHeight="1">
      <c r="A394" s="21"/>
      <c r="B394" s="22"/>
      <c r="C394" s="23"/>
      <c r="D394" s="23"/>
      <c r="E394" s="24"/>
      <c r="F394" s="24"/>
      <c r="G394" s="24"/>
      <c r="H394" s="22"/>
    </row>
    <row r="395" spans="1:8" ht="14.25" customHeight="1">
      <c r="A395" s="21"/>
      <c r="B395" s="22"/>
      <c r="C395" s="23"/>
      <c r="D395" s="23"/>
      <c r="E395" s="24"/>
      <c r="F395" s="24"/>
      <c r="G395" s="24"/>
      <c r="H395" s="22"/>
    </row>
    <row r="396" spans="1:8" ht="14.25" customHeight="1">
      <c r="A396" s="21"/>
      <c r="B396" s="22"/>
      <c r="C396" s="23"/>
      <c r="D396" s="23"/>
      <c r="E396" s="24"/>
      <c r="F396" s="24"/>
      <c r="G396" s="24"/>
      <c r="H396" s="22"/>
    </row>
    <row r="397" spans="1:8" ht="14.25" customHeight="1">
      <c r="A397" s="21"/>
      <c r="B397" s="22"/>
      <c r="C397" s="23"/>
      <c r="D397" s="23"/>
      <c r="E397" s="24"/>
      <c r="F397" s="24"/>
      <c r="G397" s="24"/>
      <c r="H397" s="22"/>
    </row>
    <row r="398" spans="1:8" ht="14.25" customHeight="1">
      <c r="A398" s="21"/>
      <c r="B398" s="22"/>
      <c r="C398" s="23"/>
      <c r="D398" s="23"/>
      <c r="E398" s="24"/>
      <c r="F398" s="24"/>
      <c r="G398" s="24"/>
      <c r="H398" s="22"/>
    </row>
    <row r="399" spans="1:8" ht="14.25" customHeight="1">
      <c r="A399" s="21"/>
      <c r="B399" s="22"/>
      <c r="C399" s="23"/>
      <c r="D399" s="23"/>
      <c r="E399" s="24"/>
      <c r="F399" s="24"/>
      <c r="G399" s="24"/>
      <c r="H399" s="22"/>
    </row>
    <row r="400" spans="1:8" ht="14.25" customHeight="1">
      <c r="A400" s="21"/>
      <c r="B400" s="22"/>
      <c r="C400" s="23"/>
      <c r="D400" s="23"/>
      <c r="E400" s="24"/>
      <c r="F400" s="24"/>
      <c r="G400" s="24"/>
      <c r="H400" s="22"/>
    </row>
    <row r="401" spans="1:8" ht="14.25" customHeight="1">
      <c r="A401" s="21"/>
      <c r="B401" s="22"/>
      <c r="C401" s="23"/>
      <c r="D401" s="23"/>
      <c r="E401" s="24"/>
      <c r="F401" s="24"/>
      <c r="G401" s="24"/>
      <c r="H401" s="22"/>
    </row>
    <row r="402" spans="1:8" ht="14.25" customHeight="1">
      <c r="A402" s="21"/>
      <c r="B402" s="22"/>
      <c r="C402" s="23"/>
      <c r="D402" s="23"/>
      <c r="E402" s="24"/>
      <c r="F402" s="24"/>
      <c r="G402" s="24"/>
      <c r="H402" s="22"/>
    </row>
    <row r="403" spans="1:8" ht="14.25" customHeight="1">
      <c r="A403" s="21"/>
      <c r="B403" s="22"/>
      <c r="C403" s="23"/>
      <c r="D403" s="23"/>
      <c r="E403" s="24"/>
      <c r="F403" s="24"/>
      <c r="G403" s="24"/>
      <c r="H403" s="22"/>
    </row>
    <row r="404" spans="1:8" ht="14.25" customHeight="1">
      <c r="A404" s="21"/>
      <c r="B404" s="22"/>
      <c r="C404" s="23"/>
      <c r="D404" s="23"/>
      <c r="E404" s="24"/>
      <c r="F404" s="24"/>
      <c r="G404" s="24"/>
      <c r="H404" s="22"/>
    </row>
    <row r="405" spans="1:8" ht="14.25" customHeight="1">
      <c r="A405" s="21"/>
      <c r="B405" s="22"/>
      <c r="C405" s="23"/>
      <c r="D405" s="23"/>
      <c r="E405" s="24"/>
      <c r="F405" s="24"/>
      <c r="G405" s="24"/>
      <c r="H405" s="22"/>
    </row>
    <row r="406" spans="1:8" ht="14.25" customHeight="1">
      <c r="A406" s="21"/>
      <c r="B406" s="22"/>
      <c r="C406" s="23"/>
      <c r="D406" s="23"/>
      <c r="E406" s="24"/>
      <c r="F406" s="24"/>
      <c r="G406" s="24"/>
      <c r="H406" s="22"/>
    </row>
    <row r="407" spans="1:8" ht="14.25" customHeight="1">
      <c r="A407" s="21"/>
      <c r="B407" s="22"/>
      <c r="C407" s="23"/>
      <c r="D407" s="23"/>
      <c r="E407" s="24"/>
      <c r="F407" s="24"/>
      <c r="G407" s="24"/>
      <c r="H407" s="22"/>
    </row>
    <row r="408" spans="1:8" ht="14.25" customHeight="1">
      <c r="A408" s="21"/>
      <c r="B408" s="22"/>
      <c r="C408" s="23"/>
      <c r="D408" s="23"/>
      <c r="E408" s="24"/>
      <c r="F408" s="24"/>
      <c r="G408" s="24"/>
      <c r="H408" s="22"/>
    </row>
    <row r="409" spans="1:8" ht="14.25" customHeight="1">
      <c r="A409" s="21"/>
      <c r="B409" s="22"/>
      <c r="C409" s="23"/>
      <c r="D409" s="23"/>
      <c r="E409" s="24"/>
      <c r="F409" s="24"/>
      <c r="G409" s="24"/>
      <c r="H409" s="22"/>
    </row>
    <row r="410" spans="1:8" ht="14.25" customHeight="1">
      <c r="A410" s="21"/>
      <c r="B410" s="22"/>
      <c r="C410" s="23"/>
      <c r="D410" s="23"/>
      <c r="E410" s="24"/>
      <c r="F410" s="24"/>
      <c r="G410" s="24"/>
      <c r="H410" s="22"/>
    </row>
    <row r="411" spans="1:8" ht="14.25" customHeight="1">
      <c r="A411" s="21"/>
      <c r="B411" s="22"/>
      <c r="C411" s="23"/>
      <c r="D411" s="23"/>
      <c r="E411" s="24"/>
      <c r="F411" s="24"/>
      <c r="G411" s="24"/>
      <c r="H411" s="22"/>
    </row>
    <row r="412" spans="1:8" ht="14.25" customHeight="1">
      <c r="A412" s="21"/>
      <c r="B412" s="22"/>
      <c r="C412" s="23"/>
      <c r="D412" s="23"/>
      <c r="E412" s="24"/>
      <c r="F412" s="24"/>
      <c r="G412" s="24"/>
      <c r="H412" s="22"/>
    </row>
    <row r="413" spans="1:8" ht="14.25" customHeight="1">
      <c r="A413" s="21"/>
      <c r="B413" s="22"/>
      <c r="C413" s="23"/>
      <c r="D413" s="23"/>
      <c r="E413" s="24"/>
      <c r="F413" s="24"/>
      <c r="G413" s="24"/>
      <c r="H413" s="22"/>
    </row>
    <row r="414" spans="1:8" ht="14.25" customHeight="1">
      <c r="A414" s="21"/>
      <c r="B414" s="22"/>
      <c r="C414" s="23"/>
      <c r="D414" s="23"/>
      <c r="E414" s="24"/>
      <c r="F414" s="24"/>
      <c r="G414" s="24"/>
      <c r="H414" s="22"/>
    </row>
    <row r="415" spans="1:8" ht="14.25" customHeight="1">
      <c r="A415" s="21"/>
      <c r="B415" s="22"/>
      <c r="C415" s="23"/>
      <c r="D415" s="23"/>
      <c r="E415" s="24"/>
      <c r="F415" s="24"/>
      <c r="G415" s="24"/>
      <c r="H415" s="22"/>
    </row>
    <row r="416" spans="1:8" ht="14.25" customHeight="1">
      <c r="A416" s="21"/>
      <c r="B416" s="22"/>
      <c r="C416" s="23"/>
      <c r="D416" s="23"/>
      <c r="E416" s="24"/>
      <c r="F416" s="24"/>
      <c r="G416" s="24"/>
      <c r="H416" s="22"/>
    </row>
    <row r="417" spans="1:8" ht="14.25" customHeight="1">
      <c r="A417" s="21"/>
      <c r="B417" s="22"/>
      <c r="C417" s="23"/>
      <c r="D417" s="23"/>
      <c r="E417" s="24"/>
      <c r="F417" s="24"/>
      <c r="G417" s="24"/>
      <c r="H417" s="22"/>
    </row>
    <row r="418" spans="1:8" ht="14.25" customHeight="1">
      <c r="A418" s="21"/>
      <c r="B418" s="22"/>
      <c r="C418" s="23"/>
      <c r="D418" s="23"/>
      <c r="E418" s="24"/>
      <c r="F418" s="24"/>
      <c r="G418" s="24"/>
      <c r="H418" s="22"/>
    </row>
    <row r="419" spans="1:8" ht="14.25" customHeight="1">
      <c r="A419" s="21"/>
      <c r="B419" s="22"/>
      <c r="C419" s="23"/>
      <c r="D419" s="23"/>
      <c r="E419" s="24"/>
      <c r="F419" s="24"/>
      <c r="G419" s="24"/>
      <c r="H419" s="22"/>
    </row>
    <row r="420" spans="1:8" ht="14.25" customHeight="1">
      <c r="A420" s="21"/>
      <c r="B420" s="22"/>
      <c r="C420" s="23"/>
      <c r="D420" s="23"/>
      <c r="E420" s="24"/>
      <c r="F420" s="24"/>
      <c r="G420" s="24"/>
      <c r="H420" s="22"/>
    </row>
    <row r="421" spans="1:8" ht="14.25" customHeight="1">
      <c r="A421" s="21"/>
      <c r="B421" s="22"/>
      <c r="C421" s="23"/>
      <c r="D421" s="23"/>
      <c r="E421" s="24"/>
      <c r="F421" s="24"/>
      <c r="G421" s="24"/>
      <c r="H421" s="22"/>
    </row>
    <row r="422" spans="1:8" ht="14.25" customHeight="1">
      <c r="A422" s="21"/>
      <c r="B422" s="22"/>
      <c r="C422" s="23"/>
      <c r="D422" s="23"/>
      <c r="E422" s="24"/>
      <c r="F422" s="24"/>
      <c r="G422" s="24"/>
      <c r="H422" s="22"/>
    </row>
    <row r="423" spans="1:8" ht="14.25" customHeight="1">
      <c r="A423" s="21"/>
      <c r="B423" s="22"/>
      <c r="C423" s="23"/>
      <c r="D423" s="23"/>
      <c r="E423" s="24"/>
      <c r="F423" s="24"/>
      <c r="G423" s="24"/>
      <c r="H423" s="22"/>
    </row>
    <row r="424" spans="1:8" ht="14.25" customHeight="1">
      <c r="A424" s="21"/>
      <c r="B424" s="22"/>
      <c r="C424" s="23"/>
      <c r="D424" s="23"/>
      <c r="E424" s="24"/>
      <c r="F424" s="24"/>
      <c r="G424" s="24"/>
      <c r="H424" s="22"/>
    </row>
    <row r="425" spans="1:8" ht="14.25" customHeight="1">
      <c r="A425" s="21"/>
      <c r="B425" s="22"/>
      <c r="C425" s="23"/>
      <c r="D425" s="23"/>
      <c r="E425" s="24"/>
      <c r="F425" s="24"/>
      <c r="G425" s="24"/>
      <c r="H425" s="22"/>
    </row>
    <row r="426" spans="1:8" ht="14.25" customHeight="1">
      <c r="A426" s="21"/>
      <c r="B426" s="22"/>
      <c r="C426" s="23"/>
      <c r="D426" s="23"/>
      <c r="E426" s="24"/>
      <c r="F426" s="24"/>
      <c r="G426" s="24"/>
      <c r="H426" s="22"/>
    </row>
    <row r="427" spans="1:8" ht="14.25" customHeight="1">
      <c r="A427" s="21"/>
      <c r="B427" s="22"/>
      <c r="C427" s="23"/>
      <c r="D427" s="23"/>
      <c r="E427" s="24"/>
      <c r="F427" s="24"/>
      <c r="G427" s="24"/>
      <c r="H427" s="22"/>
    </row>
    <row r="428" spans="1:8" ht="14.25" customHeight="1">
      <c r="A428" s="21"/>
      <c r="B428" s="22"/>
      <c r="C428" s="23"/>
      <c r="D428" s="23"/>
      <c r="E428" s="24"/>
      <c r="F428" s="24"/>
      <c r="G428" s="24"/>
      <c r="H428" s="22"/>
    </row>
    <row r="429" spans="1:8" ht="14.25" customHeight="1">
      <c r="A429" s="21"/>
      <c r="B429" s="22"/>
      <c r="C429" s="23"/>
      <c r="D429" s="23"/>
      <c r="E429" s="24"/>
      <c r="F429" s="24"/>
      <c r="G429" s="24"/>
      <c r="H429" s="22"/>
    </row>
    <row r="430" spans="1:8" ht="14.25" customHeight="1">
      <c r="A430" s="21"/>
      <c r="B430" s="22"/>
      <c r="C430" s="23"/>
      <c r="D430" s="23"/>
      <c r="E430" s="24"/>
      <c r="F430" s="24"/>
      <c r="G430" s="24"/>
      <c r="H430" s="22"/>
    </row>
    <row r="431" spans="1:8" ht="14.25" customHeight="1">
      <c r="A431" s="21"/>
      <c r="B431" s="22"/>
      <c r="C431" s="23"/>
      <c r="D431" s="23"/>
      <c r="E431" s="24"/>
      <c r="F431" s="24"/>
      <c r="G431" s="24"/>
      <c r="H431" s="22"/>
    </row>
    <row r="432" spans="1:8" ht="14.25" customHeight="1">
      <c r="A432" s="21"/>
      <c r="B432" s="22"/>
      <c r="C432" s="23"/>
      <c r="D432" s="23"/>
      <c r="E432" s="24"/>
      <c r="F432" s="24"/>
      <c r="G432" s="24"/>
      <c r="H432" s="22"/>
    </row>
    <row r="433" spans="1:8" ht="14.25" customHeight="1">
      <c r="A433" s="21"/>
      <c r="B433" s="22"/>
      <c r="C433" s="23"/>
      <c r="D433" s="23"/>
      <c r="E433" s="24"/>
      <c r="F433" s="24"/>
      <c r="G433" s="24"/>
      <c r="H433" s="22"/>
    </row>
    <row r="434" spans="1:8" ht="14.25" customHeight="1">
      <c r="A434" s="21"/>
      <c r="B434" s="22"/>
      <c r="C434" s="23"/>
      <c r="D434" s="23"/>
      <c r="E434" s="24"/>
      <c r="F434" s="24"/>
      <c r="G434" s="24"/>
      <c r="H434" s="22"/>
    </row>
    <row r="435" spans="1:8" ht="14.25" customHeight="1">
      <c r="A435" s="21"/>
      <c r="B435" s="22"/>
      <c r="C435" s="23"/>
      <c r="D435" s="23"/>
      <c r="E435" s="24"/>
      <c r="F435" s="24"/>
      <c r="G435" s="24"/>
      <c r="H435" s="22"/>
    </row>
    <row r="436" spans="1:8" ht="14.25" customHeight="1">
      <c r="A436" s="21"/>
      <c r="B436" s="22"/>
      <c r="C436" s="23"/>
      <c r="D436" s="23"/>
      <c r="E436" s="24"/>
      <c r="F436" s="24"/>
      <c r="G436" s="24"/>
      <c r="H436" s="22"/>
    </row>
    <row r="437" spans="1:8" ht="14.25" customHeight="1">
      <c r="A437" s="21"/>
      <c r="B437" s="22"/>
      <c r="C437" s="23"/>
      <c r="D437" s="23"/>
      <c r="E437" s="24"/>
      <c r="F437" s="24"/>
      <c r="G437" s="24"/>
      <c r="H437" s="22"/>
    </row>
    <row r="438" spans="1:8" ht="14.25" customHeight="1">
      <c r="A438" s="21"/>
      <c r="B438" s="22"/>
      <c r="C438" s="23"/>
      <c r="D438" s="23"/>
      <c r="E438" s="24"/>
      <c r="F438" s="24"/>
      <c r="G438" s="24"/>
      <c r="H438" s="22"/>
    </row>
    <row r="439" spans="1:8" ht="14.25" customHeight="1">
      <c r="A439" s="21"/>
      <c r="B439" s="22"/>
      <c r="C439" s="23"/>
      <c r="D439" s="23"/>
      <c r="E439" s="24"/>
      <c r="F439" s="24"/>
      <c r="G439" s="24"/>
      <c r="H439" s="22"/>
    </row>
    <row r="440" spans="1:8" ht="14.25" customHeight="1">
      <c r="A440" s="21"/>
      <c r="B440" s="22"/>
      <c r="C440" s="23"/>
      <c r="D440" s="23"/>
      <c r="E440" s="24"/>
      <c r="F440" s="24"/>
      <c r="G440" s="24"/>
      <c r="H440" s="22"/>
    </row>
    <row r="441" spans="1:8" ht="14.25" customHeight="1">
      <c r="A441" s="21"/>
      <c r="B441" s="22"/>
      <c r="C441" s="23"/>
      <c r="D441" s="23"/>
      <c r="E441" s="24"/>
      <c r="F441" s="24"/>
      <c r="G441" s="24"/>
      <c r="H441" s="22"/>
    </row>
    <row r="442" spans="1:8" ht="14.25" customHeight="1">
      <c r="A442" s="21"/>
      <c r="B442" s="22"/>
      <c r="C442" s="23"/>
      <c r="D442" s="23"/>
      <c r="E442" s="24"/>
      <c r="F442" s="24"/>
      <c r="G442" s="24"/>
      <c r="H442" s="22"/>
    </row>
    <row r="443" spans="1:8" ht="14.25" customHeight="1">
      <c r="A443" s="21"/>
      <c r="B443" s="22"/>
      <c r="C443" s="23"/>
      <c r="D443" s="23"/>
      <c r="E443" s="24"/>
      <c r="F443" s="24"/>
      <c r="G443" s="24"/>
      <c r="H443" s="22"/>
    </row>
    <row r="444" spans="1:8" ht="14.25" customHeight="1">
      <c r="A444" s="21"/>
      <c r="B444" s="22"/>
      <c r="C444" s="23"/>
      <c r="D444" s="23"/>
      <c r="E444" s="24"/>
      <c r="F444" s="24"/>
      <c r="G444" s="24"/>
      <c r="H444" s="22"/>
    </row>
    <row r="445" spans="1:8" ht="14.25" customHeight="1">
      <c r="A445" s="21"/>
      <c r="B445" s="22"/>
      <c r="C445" s="23"/>
      <c r="D445" s="23"/>
      <c r="E445" s="24"/>
      <c r="F445" s="24"/>
      <c r="G445" s="24"/>
      <c r="H445" s="22"/>
    </row>
    <row r="446" spans="1:8" ht="14.25" customHeight="1">
      <c r="A446" s="21"/>
      <c r="B446" s="22"/>
      <c r="C446" s="23"/>
      <c r="D446" s="23"/>
      <c r="E446" s="24"/>
      <c r="F446" s="24"/>
      <c r="G446" s="24"/>
      <c r="H446" s="22"/>
    </row>
    <row r="447" spans="1:8" ht="14.25" customHeight="1">
      <c r="A447" s="21"/>
      <c r="B447" s="22"/>
      <c r="C447" s="23"/>
      <c r="D447" s="23"/>
      <c r="E447" s="24"/>
      <c r="F447" s="24"/>
      <c r="G447" s="24"/>
      <c r="H447" s="22"/>
    </row>
    <row r="448" spans="1:8" ht="14.25" customHeight="1">
      <c r="A448" s="21"/>
      <c r="B448" s="22"/>
      <c r="C448" s="23"/>
      <c r="D448" s="23"/>
      <c r="E448" s="24"/>
      <c r="F448" s="24"/>
      <c r="G448" s="24"/>
      <c r="H448" s="22"/>
    </row>
    <row r="449" spans="1:8" ht="14.25" customHeight="1">
      <c r="A449" s="21"/>
      <c r="B449" s="22"/>
      <c r="C449" s="23"/>
      <c r="D449" s="23"/>
      <c r="E449" s="24"/>
      <c r="F449" s="24"/>
      <c r="G449" s="24"/>
      <c r="H449" s="22"/>
    </row>
    <row r="450" spans="1:8" ht="14.25" customHeight="1">
      <c r="A450" s="21"/>
      <c r="B450" s="22"/>
      <c r="C450" s="23"/>
      <c r="D450" s="23"/>
      <c r="E450" s="24"/>
      <c r="F450" s="24"/>
      <c r="G450" s="24"/>
      <c r="H450" s="22"/>
    </row>
    <row r="451" spans="1:8" ht="14.25" customHeight="1">
      <c r="A451" s="21"/>
      <c r="B451" s="22"/>
      <c r="C451" s="23"/>
      <c r="D451" s="23"/>
      <c r="E451" s="24"/>
      <c r="F451" s="24"/>
      <c r="G451" s="24"/>
      <c r="H451" s="22"/>
    </row>
    <row r="452" spans="1:8" ht="14.25" customHeight="1">
      <c r="A452" s="21"/>
      <c r="B452" s="22"/>
      <c r="C452" s="23"/>
      <c r="D452" s="23"/>
      <c r="E452" s="24"/>
      <c r="F452" s="24"/>
      <c r="G452" s="24"/>
      <c r="H452" s="22"/>
    </row>
    <row r="453" spans="1:8" ht="14.25" customHeight="1">
      <c r="A453" s="21"/>
      <c r="B453" s="22"/>
      <c r="C453" s="23"/>
      <c r="D453" s="23"/>
      <c r="E453" s="24"/>
      <c r="F453" s="24"/>
      <c r="G453" s="24"/>
      <c r="H453" s="22"/>
    </row>
    <row r="454" spans="1:8" ht="14.25" customHeight="1">
      <c r="A454" s="21"/>
      <c r="B454" s="22"/>
      <c r="C454" s="23"/>
      <c r="D454" s="23"/>
      <c r="E454" s="24"/>
      <c r="F454" s="24"/>
      <c r="G454" s="24"/>
      <c r="H454" s="22"/>
    </row>
    <row r="455" spans="1:8" ht="14.25" customHeight="1">
      <c r="A455" s="21"/>
      <c r="B455" s="22"/>
      <c r="C455" s="23"/>
      <c r="D455" s="23"/>
      <c r="E455" s="24"/>
      <c r="F455" s="24"/>
      <c r="G455" s="24"/>
      <c r="H455" s="22"/>
    </row>
    <row r="456" spans="1:8" ht="14.25" customHeight="1">
      <c r="A456" s="21"/>
      <c r="B456" s="22"/>
      <c r="C456" s="23"/>
      <c r="D456" s="23"/>
      <c r="E456" s="24"/>
      <c r="F456" s="24"/>
      <c r="G456" s="24"/>
      <c r="H456" s="22"/>
    </row>
    <row r="457" spans="1:8" ht="14.25" customHeight="1">
      <c r="A457" s="21"/>
      <c r="B457" s="22"/>
      <c r="C457" s="23"/>
      <c r="D457" s="23"/>
      <c r="E457" s="24"/>
      <c r="F457" s="24"/>
      <c r="G457" s="24"/>
      <c r="H457" s="22"/>
    </row>
    <row r="458" spans="1:8" ht="14.25" customHeight="1">
      <c r="A458" s="21"/>
      <c r="B458" s="22"/>
      <c r="C458" s="23"/>
      <c r="D458" s="23"/>
      <c r="E458" s="24"/>
      <c r="F458" s="24"/>
      <c r="G458" s="24"/>
      <c r="H458" s="22"/>
    </row>
    <row r="459" spans="1:8" ht="14.25" customHeight="1">
      <c r="A459" s="21"/>
      <c r="B459" s="22"/>
      <c r="C459" s="23"/>
      <c r="D459" s="23"/>
      <c r="E459" s="24"/>
      <c r="F459" s="24"/>
      <c r="G459" s="24"/>
      <c r="H459" s="22"/>
    </row>
    <row r="460" spans="1:8" ht="14.25" customHeight="1">
      <c r="A460" s="21"/>
      <c r="B460" s="22"/>
      <c r="C460" s="23"/>
      <c r="D460" s="23"/>
      <c r="E460" s="24"/>
      <c r="F460" s="24"/>
      <c r="G460" s="24"/>
      <c r="H460" s="22"/>
    </row>
    <row r="461" spans="1:8" ht="14.25" customHeight="1">
      <c r="A461" s="21"/>
      <c r="B461" s="22"/>
      <c r="C461" s="23"/>
      <c r="D461" s="23"/>
      <c r="E461" s="24"/>
      <c r="F461" s="24"/>
      <c r="G461" s="24"/>
      <c r="H461" s="22"/>
    </row>
    <row r="462" spans="1:8" ht="14.25" customHeight="1">
      <c r="A462" s="21"/>
      <c r="B462" s="22"/>
      <c r="C462" s="23"/>
      <c r="D462" s="23"/>
      <c r="E462" s="24"/>
      <c r="F462" s="24"/>
      <c r="G462" s="24"/>
      <c r="H462" s="22"/>
    </row>
    <row r="463" spans="1:8" ht="14.25" customHeight="1">
      <c r="A463" s="21"/>
      <c r="B463" s="22"/>
      <c r="C463" s="23"/>
      <c r="D463" s="23"/>
      <c r="E463" s="24"/>
      <c r="F463" s="24"/>
      <c r="G463" s="24"/>
      <c r="H463" s="22"/>
    </row>
    <row r="464" spans="1:8" ht="14.25" customHeight="1">
      <c r="A464" s="21"/>
      <c r="B464" s="22"/>
      <c r="C464" s="23"/>
      <c r="D464" s="23"/>
      <c r="E464" s="24"/>
      <c r="F464" s="24"/>
      <c r="G464" s="24"/>
      <c r="H464" s="22"/>
    </row>
    <row r="465" spans="1:8" ht="14.25" customHeight="1">
      <c r="A465" s="21"/>
      <c r="B465" s="22"/>
      <c r="C465" s="23"/>
      <c r="D465" s="23"/>
      <c r="E465" s="24"/>
      <c r="F465" s="24"/>
      <c r="G465" s="24"/>
      <c r="H465" s="22"/>
    </row>
    <row r="466" spans="1:8" ht="14.25" customHeight="1">
      <c r="A466" s="21"/>
      <c r="B466" s="22"/>
      <c r="C466" s="23"/>
      <c r="D466" s="23"/>
      <c r="E466" s="24"/>
      <c r="F466" s="24"/>
      <c r="G466" s="24"/>
      <c r="H466" s="22"/>
    </row>
    <row r="467" spans="1:8" ht="14.25" customHeight="1">
      <c r="A467" s="21"/>
      <c r="B467" s="22"/>
      <c r="C467" s="23"/>
      <c r="D467" s="23"/>
      <c r="E467" s="24"/>
      <c r="F467" s="24"/>
      <c r="G467" s="24"/>
      <c r="H467" s="22"/>
    </row>
    <row r="468" spans="1:8" ht="14.25" customHeight="1">
      <c r="A468" s="21"/>
      <c r="B468" s="22"/>
      <c r="C468" s="23"/>
      <c r="D468" s="23"/>
      <c r="E468" s="24"/>
      <c r="F468" s="24"/>
      <c r="G468" s="24"/>
      <c r="H468" s="22"/>
    </row>
    <row r="469" spans="1:8" ht="14.25" customHeight="1">
      <c r="A469" s="21"/>
      <c r="B469" s="22"/>
      <c r="C469" s="23"/>
      <c r="D469" s="23"/>
      <c r="E469" s="24"/>
      <c r="F469" s="24"/>
      <c r="G469" s="24"/>
      <c r="H469" s="22"/>
    </row>
    <row r="470" spans="1:8" ht="14.25" customHeight="1">
      <c r="A470" s="21"/>
      <c r="B470" s="22"/>
      <c r="C470" s="23"/>
      <c r="D470" s="23"/>
      <c r="E470" s="24"/>
      <c r="F470" s="24"/>
      <c r="G470" s="24"/>
      <c r="H470" s="22"/>
    </row>
    <row r="471" spans="1:8" ht="14.25" customHeight="1">
      <c r="A471" s="21"/>
      <c r="B471" s="22"/>
      <c r="C471" s="23"/>
      <c r="D471" s="23"/>
      <c r="E471" s="24"/>
      <c r="F471" s="24"/>
      <c r="G471" s="24"/>
      <c r="H471" s="22"/>
    </row>
    <row r="472" spans="1:8" ht="14.25" customHeight="1">
      <c r="A472" s="21"/>
      <c r="B472" s="22"/>
      <c r="C472" s="23"/>
      <c r="D472" s="23"/>
      <c r="E472" s="24"/>
      <c r="F472" s="24"/>
      <c r="G472" s="24"/>
      <c r="H472" s="22"/>
    </row>
    <row r="473" spans="1:8" ht="14.25" customHeight="1">
      <c r="A473" s="21"/>
      <c r="B473" s="22"/>
      <c r="C473" s="23"/>
      <c r="D473" s="23"/>
      <c r="E473" s="24"/>
      <c r="F473" s="24"/>
      <c r="G473" s="24"/>
      <c r="H473" s="22"/>
    </row>
    <row r="474" spans="1:8" ht="14.25" customHeight="1">
      <c r="A474" s="21"/>
      <c r="B474" s="22"/>
      <c r="C474" s="23"/>
      <c r="D474" s="23"/>
      <c r="E474" s="24"/>
      <c r="F474" s="24"/>
      <c r="G474" s="24"/>
      <c r="H474" s="22"/>
    </row>
    <row r="475" spans="1:8" ht="14.25" customHeight="1">
      <c r="A475" s="21"/>
      <c r="B475" s="22"/>
      <c r="C475" s="23"/>
      <c r="D475" s="23"/>
      <c r="E475" s="24"/>
      <c r="F475" s="24"/>
      <c r="G475" s="24"/>
      <c r="H475" s="22"/>
    </row>
    <row r="476" spans="1:8" ht="14.25" customHeight="1">
      <c r="A476" s="21"/>
      <c r="B476" s="22"/>
      <c r="C476" s="23"/>
      <c r="D476" s="23"/>
      <c r="E476" s="24"/>
      <c r="F476" s="24"/>
      <c r="G476" s="24"/>
      <c r="H476" s="22"/>
    </row>
    <row r="477" spans="1:8" ht="14.25" customHeight="1">
      <c r="A477" s="21"/>
      <c r="B477" s="22"/>
      <c r="C477" s="23"/>
      <c r="D477" s="23"/>
      <c r="E477" s="24"/>
      <c r="F477" s="24"/>
      <c r="G477" s="24"/>
      <c r="H477" s="22"/>
    </row>
    <row r="478" spans="1:8" ht="14.25" customHeight="1">
      <c r="A478" s="21"/>
      <c r="B478" s="22"/>
      <c r="C478" s="23"/>
      <c r="D478" s="23"/>
      <c r="E478" s="24"/>
      <c r="F478" s="24"/>
      <c r="G478" s="24"/>
      <c r="H478" s="22"/>
    </row>
    <row r="479" spans="1:8" ht="14.25" customHeight="1">
      <c r="A479" s="21"/>
      <c r="B479" s="22"/>
      <c r="C479" s="23"/>
      <c r="D479" s="23"/>
      <c r="E479" s="24"/>
      <c r="F479" s="24"/>
      <c r="G479" s="24"/>
      <c r="H479" s="22"/>
    </row>
    <row r="480" spans="1:8" ht="14.25" customHeight="1">
      <c r="A480" s="21"/>
      <c r="B480" s="22"/>
      <c r="C480" s="23"/>
      <c r="D480" s="23"/>
      <c r="E480" s="24"/>
      <c r="F480" s="24"/>
      <c r="G480" s="24"/>
      <c r="H480" s="22"/>
    </row>
    <row r="481" spans="1:8" ht="14.25" customHeight="1">
      <c r="A481" s="21"/>
      <c r="B481" s="22"/>
      <c r="C481" s="23"/>
      <c r="D481" s="23"/>
      <c r="E481" s="24"/>
      <c r="F481" s="24"/>
      <c r="G481" s="24"/>
      <c r="H481" s="22"/>
    </row>
    <row r="482" spans="1:8" ht="14.25" customHeight="1">
      <c r="A482" s="21"/>
      <c r="B482" s="22"/>
      <c r="C482" s="23"/>
      <c r="D482" s="23"/>
      <c r="E482" s="24"/>
      <c r="F482" s="24"/>
      <c r="G482" s="24"/>
      <c r="H482" s="22"/>
    </row>
    <row r="483" spans="1:8" ht="14.25" customHeight="1">
      <c r="A483" s="21"/>
      <c r="B483" s="22"/>
      <c r="C483" s="23"/>
      <c r="D483" s="23"/>
      <c r="E483" s="24"/>
      <c r="F483" s="24"/>
      <c r="G483" s="24"/>
      <c r="H483" s="22"/>
    </row>
    <row r="484" spans="1:8" ht="14.25" customHeight="1">
      <c r="A484" s="21"/>
      <c r="B484" s="22"/>
      <c r="C484" s="23"/>
      <c r="D484" s="23"/>
      <c r="E484" s="24"/>
      <c r="F484" s="24"/>
      <c r="G484" s="24"/>
      <c r="H484" s="22"/>
    </row>
    <row r="485" spans="1:8" ht="14.25" customHeight="1">
      <c r="A485" s="21"/>
      <c r="B485" s="22"/>
      <c r="C485" s="23"/>
      <c r="D485" s="23"/>
      <c r="E485" s="24"/>
      <c r="F485" s="24"/>
      <c r="G485" s="24"/>
      <c r="H485" s="22"/>
    </row>
    <row r="486" spans="1:8" ht="14.25" customHeight="1">
      <c r="A486" s="21"/>
      <c r="B486" s="22"/>
      <c r="C486" s="23"/>
      <c r="D486" s="23"/>
      <c r="E486" s="24"/>
      <c r="F486" s="24"/>
      <c r="G486" s="24"/>
      <c r="H486" s="22"/>
    </row>
    <row r="487" spans="1:8" ht="14.25" customHeight="1">
      <c r="A487" s="21"/>
      <c r="B487" s="22"/>
      <c r="C487" s="23"/>
      <c r="D487" s="23"/>
      <c r="E487" s="24"/>
      <c r="F487" s="24"/>
      <c r="G487" s="24"/>
      <c r="H487" s="22"/>
    </row>
    <row r="488" spans="1:8" ht="14.25" customHeight="1">
      <c r="A488" s="21"/>
      <c r="B488" s="22"/>
      <c r="C488" s="23"/>
      <c r="D488" s="23"/>
      <c r="E488" s="24"/>
      <c r="F488" s="24"/>
      <c r="G488" s="24"/>
      <c r="H488" s="22"/>
    </row>
    <row r="489" spans="1:8" ht="14.25" customHeight="1">
      <c r="A489" s="21"/>
      <c r="B489" s="22"/>
      <c r="C489" s="23"/>
      <c r="D489" s="23"/>
      <c r="E489" s="24"/>
      <c r="F489" s="24"/>
      <c r="G489" s="24"/>
      <c r="H489" s="22"/>
    </row>
    <row r="490" spans="1:8" ht="14.25" customHeight="1">
      <c r="A490" s="21"/>
      <c r="B490" s="22"/>
      <c r="C490" s="23"/>
      <c r="D490" s="23"/>
      <c r="E490" s="24"/>
      <c r="F490" s="24"/>
      <c r="G490" s="24"/>
      <c r="H490" s="22"/>
    </row>
    <row r="491" spans="1:8" ht="14.25" customHeight="1">
      <c r="A491" s="21"/>
      <c r="B491" s="22"/>
      <c r="C491" s="23"/>
      <c r="D491" s="23"/>
      <c r="E491" s="24"/>
      <c r="F491" s="24"/>
      <c r="G491" s="24"/>
      <c r="H491" s="22"/>
    </row>
    <row r="492" spans="1:8" ht="14.25" customHeight="1">
      <c r="A492" s="21"/>
      <c r="B492" s="22"/>
      <c r="C492" s="23"/>
      <c r="D492" s="23"/>
      <c r="E492" s="24"/>
      <c r="F492" s="24"/>
      <c r="G492" s="24"/>
      <c r="H492" s="22"/>
    </row>
    <row r="493" spans="1:8" ht="14.25" customHeight="1">
      <c r="A493" s="21"/>
      <c r="B493" s="22"/>
      <c r="C493" s="23"/>
      <c r="D493" s="23"/>
      <c r="E493" s="24"/>
      <c r="F493" s="24"/>
      <c r="G493" s="24"/>
      <c r="H493" s="22"/>
    </row>
    <row r="494" spans="1:8" ht="14.25" customHeight="1">
      <c r="A494" s="21"/>
      <c r="B494" s="22"/>
      <c r="C494" s="23"/>
      <c r="D494" s="23"/>
      <c r="E494" s="24"/>
      <c r="F494" s="24"/>
      <c r="G494" s="24"/>
      <c r="H494" s="22"/>
    </row>
    <row r="495" spans="1:8" ht="14.25" customHeight="1">
      <c r="A495" s="21"/>
      <c r="B495" s="22"/>
      <c r="C495" s="23"/>
      <c r="D495" s="23"/>
      <c r="E495" s="24"/>
      <c r="F495" s="24"/>
      <c r="G495" s="24"/>
      <c r="H495" s="22"/>
    </row>
    <row r="496" spans="1:8" ht="14.25" customHeight="1">
      <c r="A496" s="21"/>
      <c r="B496" s="22"/>
      <c r="C496" s="23"/>
      <c r="D496" s="23"/>
      <c r="E496" s="24"/>
      <c r="F496" s="24"/>
      <c r="G496" s="24"/>
      <c r="H496" s="22"/>
    </row>
    <row r="497" spans="1:8" ht="14.25" customHeight="1">
      <c r="A497" s="21"/>
      <c r="B497" s="22"/>
      <c r="C497" s="23"/>
      <c r="D497" s="23"/>
      <c r="E497" s="24"/>
      <c r="F497" s="24"/>
      <c r="G497" s="24"/>
      <c r="H497" s="22"/>
    </row>
    <row r="498" spans="1:8" ht="14.25" customHeight="1">
      <c r="A498" s="21"/>
      <c r="B498" s="22"/>
      <c r="C498" s="23"/>
      <c r="D498" s="23"/>
      <c r="E498" s="24"/>
      <c r="F498" s="24"/>
      <c r="G498" s="24"/>
      <c r="H498" s="22"/>
    </row>
    <row r="499" spans="1:8" ht="14.25" customHeight="1">
      <c r="A499" s="21"/>
      <c r="B499" s="22"/>
      <c r="C499" s="23"/>
      <c r="D499" s="23"/>
      <c r="E499" s="24"/>
      <c r="F499" s="24"/>
      <c r="G499" s="24"/>
      <c r="H499" s="22"/>
    </row>
    <row r="500" spans="1:8" ht="14.25" customHeight="1">
      <c r="A500" s="21"/>
      <c r="B500" s="22"/>
      <c r="C500" s="23"/>
      <c r="D500" s="23"/>
      <c r="E500" s="24"/>
      <c r="F500" s="24"/>
      <c r="G500" s="24"/>
      <c r="H500" s="22"/>
    </row>
    <row r="501" spans="1:8" ht="14.25" customHeight="1">
      <c r="A501" s="21"/>
      <c r="B501" s="22"/>
      <c r="C501" s="23"/>
      <c r="D501" s="23"/>
      <c r="E501" s="24"/>
      <c r="F501" s="24"/>
      <c r="G501" s="24"/>
      <c r="H501" s="22"/>
    </row>
    <row r="502" spans="1:8" ht="14.25" customHeight="1">
      <c r="A502" s="21"/>
      <c r="B502" s="22"/>
      <c r="C502" s="23"/>
      <c r="D502" s="23"/>
      <c r="E502" s="24"/>
      <c r="F502" s="24"/>
      <c r="G502" s="24"/>
      <c r="H502" s="22"/>
    </row>
    <row r="503" spans="1:8" ht="14.25" customHeight="1">
      <c r="A503" s="21"/>
      <c r="B503" s="22"/>
      <c r="C503" s="23"/>
      <c r="D503" s="23"/>
      <c r="E503" s="24"/>
      <c r="F503" s="24"/>
      <c r="G503" s="24"/>
      <c r="H503" s="22"/>
    </row>
    <row r="504" spans="1:8" ht="14.25" customHeight="1">
      <c r="A504" s="21"/>
      <c r="B504" s="22"/>
      <c r="C504" s="23"/>
      <c r="D504" s="23"/>
      <c r="E504" s="24"/>
      <c r="F504" s="24"/>
      <c r="G504" s="24"/>
      <c r="H504" s="22"/>
    </row>
    <row r="505" spans="1:8" ht="14.25" customHeight="1">
      <c r="A505" s="21"/>
      <c r="B505" s="22"/>
      <c r="C505" s="23"/>
      <c r="D505" s="23"/>
      <c r="E505" s="24"/>
      <c r="F505" s="24"/>
      <c r="G505" s="24"/>
      <c r="H505" s="22"/>
    </row>
    <row r="506" spans="1:8" ht="14.25" customHeight="1">
      <c r="A506" s="21"/>
      <c r="B506" s="22"/>
      <c r="C506" s="23"/>
      <c r="D506" s="23"/>
      <c r="E506" s="24"/>
      <c r="F506" s="24"/>
      <c r="G506" s="24"/>
      <c r="H506" s="22"/>
    </row>
    <row r="507" spans="1:8" ht="14.25" customHeight="1">
      <c r="A507" s="21"/>
      <c r="B507" s="22"/>
      <c r="C507" s="23"/>
      <c r="D507" s="23"/>
      <c r="E507" s="24"/>
      <c r="F507" s="24"/>
      <c r="G507" s="24"/>
      <c r="H507" s="22"/>
    </row>
    <row r="508" spans="1:8" ht="14.25" customHeight="1">
      <c r="A508" s="21"/>
      <c r="B508" s="22"/>
      <c r="C508" s="23"/>
      <c r="D508" s="23"/>
      <c r="E508" s="24"/>
      <c r="F508" s="24"/>
      <c r="G508" s="24"/>
      <c r="H508" s="22"/>
    </row>
    <row r="509" spans="1:8" ht="14.25" customHeight="1">
      <c r="A509" s="21"/>
      <c r="B509" s="22"/>
      <c r="C509" s="23"/>
      <c r="D509" s="23"/>
      <c r="E509" s="24"/>
      <c r="F509" s="24"/>
      <c r="G509" s="24"/>
      <c r="H509" s="22"/>
    </row>
    <row r="510" spans="1:8" ht="14.25" customHeight="1">
      <c r="A510" s="21"/>
      <c r="B510" s="22"/>
      <c r="C510" s="23"/>
      <c r="D510" s="23"/>
      <c r="E510" s="24"/>
      <c r="F510" s="24"/>
      <c r="G510" s="24"/>
      <c r="H510" s="22"/>
    </row>
    <row r="511" spans="1:8" ht="14.25" customHeight="1">
      <c r="A511" s="21"/>
      <c r="B511" s="22"/>
      <c r="C511" s="23"/>
      <c r="D511" s="23"/>
      <c r="E511" s="24"/>
      <c r="F511" s="24"/>
      <c r="G511" s="24"/>
      <c r="H511" s="22"/>
    </row>
    <row r="512" spans="1:8" ht="14.25" customHeight="1">
      <c r="A512" s="21"/>
      <c r="B512" s="22"/>
      <c r="C512" s="23"/>
      <c r="D512" s="23"/>
      <c r="E512" s="24"/>
      <c r="F512" s="24"/>
      <c r="G512" s="24"/>
      <c r="H512" s="22"/>
    </row>
    <row r="513" spans="1:8" ht="14.25" customHeight="1">
      <c r="A513" s="21"/>
      <c r="B513" s="22"/>
      <c r="C513" s="23"/>
      <c r="D513" s="23"/>
      <c r="E513" s="24"/>
      <c r="F513" s="24"/>
      <c r="G513" s="24"/>
      <c r="H513" s="22"/>
    </row>
    <row r="514" spans="1:8" ht="14.25" customHeight="1">
      <c r="A514" s="21"/>
      <c r="B514" s="22"/>
      <c r="C514" s="23"/>
      <c r="D514" s="23"/>
      <c r="E514" s="24"/>
      <c r="F514" s="24"/>
      <c r="G514" s="24"/>
      <c r="H514" s="22"/>
    </row>
    <row r="515" spans="1:8" ht="14.25" customHeight="1">
      <c r="A515" s="21"/>
      <c r="B515" s="22"/>
      <c r="C515" s="23"/>
      <c r="D515" s="23"/>
      <c r="E515" s="24"/>
      <c r="F515" s="24"/>
      <c r="G515" s="24"/>
      <c r="H515" s="22"/>
    </row>
    <row r="516" spans="1:8" ht="14.25" customHeight="1">
      <c r="A516" s="21"/>
      <c r="B516" s="22"/>
      <c r="C516" s="23"/>
      <c r="D516" s="23"/>
      <c r="E516" s="24"/>
      <c r="F516" s="24"/>
      <c r="G516" s="24"/>
      <c r="H516" s="22"/>
    </row>
    <row r="517" spans="1:8" ht="14.25" customHeight="1">
      <c r="A517" s="21"/>
      <c r="B517" s="22"/>
      <c r="C517" s="23"/>
      <c r="D517" s="23"/>
      <c r="E517" s="24"/>
      <c r="F517" s="24"/>
      <c r="G517" s="24"/>
      <c r="H517" s="22"/>
    </row>
    <row r="518" spans="1:8" ht="14.25" customHeight="1">
      <c r="A518" s="21"/>
      <c r="B518" s="22"/>
      <c r="C518" s="23"/>
      <c r="D518" s="23"/>
      <c r="E518" s="24"/>
      <c r="F518" s="24"/>
      <c r="G518" s="24"/>
      <c r="H518" s="22"/>
    </row>
    <row r="519" spans="1:8" ht="14.25" customHeight="1">
      <c r="A519" s="21"/>
      <c r="B519" s="22"/>
      <c r="C519" s="23"/>
      <c r="D519" s="23"/>
      <c r="E519" s="24"/>
      <c r="F519" s="24"/>
      <c r="G519" s="24"/>
      <c r="H519" s="22"/>
    </row>
    <row r="520" spans="1:8" ht="14.25" customHeight="1">
      <c r="A520" s="21"/>
      <c r="B520" s="22"/>
      <c r="C520" s="23"/>
      <c r="D520" s="23"/>
      <c r="E520" s="24"/>
      <c r="F520" s="24"/>
      <c r="G520" s="24"/>
      <c r="H520" s="22"/>
    </row>
    <row r="521" spans="1:8" ht="14.25" customHeight="1">
      <c r="A521" s="21"/>
      <c r="B521" s="22"/>
      <c r="C521" s="23"/>
      <c r="D521" s="23"/>
      <c r="E521" s="24"/>
      <c r="F521" s="24"/>
      <c r="G521" s="24"/>
      <c r="H521" s="22"/>
    </row>
    <row r="522" spans="1:8" ht="14.25" customHeight="1">
      <c r="A522" s="21"/>
      <c r="B522" s="22"/>
      <c r="C522" s="23"/>
      <c r="D522" s="23"/>
      <c r="E522" s="24"/>
      <c r="F522" s="24"/>
      <c r="G522" s="24"/>
      <c r="H522" s="22"/>
    </row>
    <row r="523" spans="1:8" ht="14.25" customHeight="1">
      <c r="A523" s="21"/>
      <c r="B523" s="22"/>
      <c r="C523" s="23"/>
      <c r="D523" s="23"/>
      <c r="E523" s="24"/>
      <c r="F523" s="24"/>
      <c r="G523" s="24"/>
      <c r="H523" s="22"/>
    </row>
    <row r="524" spans="1:8" ht="14.25" customHeight="1">
      <c r="A524" s="21"/>
      <c r="B524" s="22"/>
      <c r="C524" s="23"/>
      <c r="D524" s="23"/>
      <c r="E524" s="24"/>
      <c r="F524" s="24"/>
      <c r="G524" s="24"/>
      <c r="H524" s="22"/>
    </row>
    <row r="525" spans="1:8" ht="14.25" customHeight="1">
      <c r="A525" s="21"/>
      <c r="B525" s="22"/>
      <c r="C525" s="23"/>
      <c r="D525" s="23"/>
      <c r="E525" s="24"/>
      <c r="F525" s="24"/>
      <c r="G525" s="24"/>
      <c r="H525" s="22"/>
    </row>
    <row r="526" spans="1:8" ht="14.25" customHeight="1">
      <c r="A526" s="21"/>
      <c r="B526" s="22"/>
      <c r="C526" s="23"/>
      <c r="D526" s="23"/>
      <c r="E526" s="24"/>
      <c r="F526" s="24"/>
      <c r="G526" s="24"/>
      <c r="H526" s="22"/>
    </row>
    <row r="527" spans="1:8" ht="14.25" customHeight="1">
      <c r="A527" s="21"/>
      <c r="B527" s="22"/>
      <c r="C527" s="23"/>
      <c r="D527" s="23"/>
      <c r="E527" s="24"/>
      <c r="F527" s="24"/>
      <c r="G527" s="24"/>
      <c r="H527" s="22"/>
    </row>
    <row r="528" spans="1:8" ht="14.25" customHeight="1">
      <c r="A528" s="21"/>
      <c r="B528" s="22"/>
      <c r="C528" s="23"/>
      <c r="D528" s="23"/>
      <c r="E528" s="24"/>
      <c r="F528" s="24"/>
      <c r="G528" s="24"/>
      <c r="H528" s="22"/>
    </row>
    <row r="529" spans="1:8" ht="14.25" customHeight="1">
      <c r="A529" s="21"/>
      <c r="B529" s="22"/>
      <c r="C529" s="23"/>
      <c r="D529" s="23"/>
      <c r="E529" s="24"/>
      <c r="F529" s="24"/>
      <c r="G529" s="24"/>
      <c r="H529" s="22"/>
    </row>
    <row r="530" spans="1:8" ht="14.25" customHeight="1">
      <c r="A530" s="21"/>
      <c r="B530" s="22"/>
      <c r="C530" s="23"/>
      <c r="D530" s="23"/>
      <c r="E530" s="24"/>
      <c r="F530" s="24"/>
      <c r="G530" s="24"/>
      <c r="H530" s="22"/>
    </row>
    <row r="531" spans="1:8" ht="14.25" customHeight="1">
      <c r="A531" s="21"/>
      <c r="B531" s="22"/>
      <c r="C531" s="23"/>
      <c r="D531" s="23"/>
      <c r="E531" s="24"/>
      <c r="F531" s="24"/>
      <c r="G531" s="24"/>
      <c r="H531" s="22"/>
    </row>
    <row r="532" spans="1:8" ht="14.25" customHeight="1">
      <c r="A532" s="21"/>
      <c r="B532" s="22"/>
      <c r="C532" s="23"/>
      <c r="D532" s="23"/>
      <c r="E532" s="24"/>
      <c r="F532" s="24"/>
      <c r="G532" s="24"/>
      <c r="H532" s="22"/>
    </row>
    <row r="533" spans="1:8" ht="14.25" customHeight="1">
      <c r="A533" s="21"/>
      <c r="B533" s="22"/>
      <c r="C533" s="23"/>
      <c r="D533" s="23"/>
      <c r="E533" s="24"/>
      <c r="F533" s="24"/>
      <c r="G533" s="24"/>
      <c r="H533" s="22"/>
    </row>
    <row r="534" spans="1:8" ht="14.25" customHeight="1">
      <c r="A534" s="21"/>
      <c r="B534" s="22"/>
      <c r="C534" s="23"/>
      <c r="D534" s="23"/>
      <c r="E534" s="24"/>
      <c r="F534" s="24"/>
      <c r="G534" s="24"/>
      <c r="H534" s="22"/>
    </row>
    <row r="535" spans="1:8" ht="14.25" customHeight="1">
      <c r="A535" s="21"/>
      <c r="B535" s="22"/>
      <c r="C535" s="23"/>
      <c r="D535" s="23"/>
      <c r="E535" s="24"/>
      <c r="F535" s="24"/>
      <c r="G535" s="24"/>
      <c r="H535" s="22"/>
    </row>
    <row r="536" spans="1:8" ht="14.25" customHeight="1">
      <c r="A536" s="21"/>
      <c r="B536" s="22"/>
      <c r="C536" s="23"/>
      <c r="D536" s="23"/>
      <c r="E536" s="24"/>
      <c r="F536" s="24"/>
      <c r="G536" s="24"/>
      <c r="H536" s="22"/>
    </row>
    <row r="537" spans="1:8" ht="14.25" customHeight="1">
      <c r="A537" s="21"/>
      <c r="B537" s="22"/>
      <c r="C537" s="23"/>
      <c r="D537" s="23"/>
      <c r="E537" s="24"/>
      <c r="F537" s="24"/>
      <c r="G537" s="24"/>
      <c r="H537" s="22"/>
    </row>
    <row r="538" spans="1:8" ht="14.25" customHeight="1">
      <c r="A538" s="21"/>
      <c r="B538" s="22"/>
      <c r="C538" s="23"/>
      <c r="D538" s="23"/>
      <c r="E538" s="24"/>
      <c r="F538" s="24"/>
      <c r="G538" s="24"/>
      <c r="H538" s="22"/>
    </row>
    <row r="539" spans="1:8" ht="14.25" customHeight="1">
      <c r="A539" s="21"/>
      <c r="B539" s="22"/>
      <c r="C539" s="23"/>
      <c r="D539" s="23"/>
      <c r="E539" s="24"/>
      <c r="F539" s="24"/>
      <c r="G539" s="24"/>
      <c r="H539" s="22"/>
    </row>
    <row r="540" spans="1:8" ht="14.25" customHeight="1">
      <c r="A540" s="21"/>
      <c r="B540" s="22"/>
      <c r="C540" s="23"/>
      <c r="D540" s="23"/>
      <c r="E540" s="24"/>
      <c r="F540" s="24"/>
      <c r="G540" s="24"/>
      <c r="H540" s="22"/>
    </row>
    <row r="541" spans="1:8" ht="14.25" customHeight="1">
      <c r="A541" s="21"/>
      <c r="B541" s="22"/>
      <c r="C541" s="23"/>
      <c r="D541" s="23"/>
      <c r="E541" s="24"/>
      <c r="F541" s="24"/>
      <c r="G541" s="24"/>
      <c r="H541" s="22"/>
    </row>
    <row r="542" spans="1:8" ht="14.25" customHeight="1">
      <c r="A542" s="21"/>
      <c r="B542" s="22"/>
      <c r="C542" s="23"/>
      <c r="D542" s="23"/>
      <c r="E542" s="24"/>
      <c r="F542" s="24"/>
      <c r="G542" s="24"/>
      <c r="H542" s="22"/>
    </row>
    <row r="543" spans="1:8" ht="14.25" customHeight="1">
      <c r="A543" s="21"/>
      <c r="B543" s="22"/>
      <c r="C543" s="23"/>
      <c r="D543" s="23"/>
      <c r="E543" s="24"/>
      <c r="F543" s="24"/>
      <c r="G543" s="24"/>
      <c r="H543" s="22"/>
    </row>
    <row r="544" spans="1:8" ht="14.25" customHeight="1">
      <c r="A544" s="21"/>
      <c r="B544" s="22"/>
      <c r="C544" s="23"/>
      <c r="D544" s="23"/>
      <c r="E544" s="24"/>
      <c r="F544" s="24"/>
      <c r="G544" s="24"/>
      <c r="H544" s="22"/>
    </row>
    <row r="545" spans="1:8" ht="14.25" customHeight="1">
      <c r="A545" s="21"/>
      <c r="B545" s="22"/>
      <c r="C545" s="23"/>
      <c r="D545" s="23"/>
      <c r="E545" s="24"/>
      <c r="F545" s="24"/>
      <c r="G545" s="24"/>
      <c r="H545" s="22"/>
    </row>
    <row r="546" spans="1:8" ht="14.25" customHeight="1">
      <c r="A546" s="21"/>
      <c r="B546" s="22"/>
      <c r="C546" s="23"/>
      <c r="D546" s="23"/>
      <c r="E546" s="24"/>
      <c r="F546" s="24"/>
      <c r="G546" s="24"/>
      <c r="H546" s="22"/>
    </row>
    <row r="547" spans="1:8" ht="14.25" customHeight="1">
      <c r="A547" s="21"/>
      <c r="B547" s="22"/>
      <c r="C547" s="23"/>
      <c r="D547" s="23"/>
      <c r="E547" s="24"/>
      <c r="F547" s="24"/>
      <c r="G547" s="24"/>
      <c r="H547" s="22"/>
    </row>
    <row r="548" spans="1:8" ht="14.25" customHeight="1">
      <c r="A548" s="21"/>
      <c r="B548" s="22"/>
      <c r="C548" s="23"/>
      <c r="D548" s="23"/>
      <c r="E548" s="24"/>
      <c r="F548" s="24"/>
      <c r="G548" s="24"/>
      <c r="H548" s="22"/>
    </row>
    <row r="549" spans="1:8" ht="14.25" customHeight="1">
      <c r="A549" s="21"/>
      <c r="B549" s="22"/>
      <c r="C549" s="23"/>
      <c r="D549" s="23"/>
      <c r="E549" s="24"/>
      <c r="F549" s="24"/>
      <c r="G549" s="24"/>
      <c r="H549" s="22"/>
    </row>
    <row r="550" spans="1:8" ht="14.25" customHeight="1">
      <c r="A550" s="21"/>
      <c r="B550" s="22"/>
      <c r="C550" s="23"/>
      <c r="D550" s="23"/>
      <c r="E550" s="24"/>
      <c r="F550" s="24"/>
      <c r="G550" s="24"/>
      <c r="H550" s="22"/>
    </row>
    <row r="551" spans="1:8" ht="14.25" customHeight="1">
      <c r="A551" s="21"/>
      <c r="B551" s="22"/>
      <c r="C551" s="23"/>
      <c r="D551" s="23"/>
      <c r="E551" s="24"/>
      <c r="F551" s="24"/>
      <c r="G551" s="24"/>
      <c r="H551" s="22"/>
    </row>
    <row r="552" spans="1:8" ht="14.25" customHeight="1">
      <c r="A552" s="21"/>
      <c r="B552" s="22"/>
      <c r="C552" s="23"/>
      <c r="D552" s="23"/>
      <c r="E552" s="24"/>
      <c r="F552" s="24"/>
      <c r="G552" s="24"/>
      <c r="H552" s="22"/>
    </row>
    <row r="553" spans="1:8" ht="14.25" customHeight="1">
      <c r="A553" s="21"/>
      <c r="B553" s="22"/>
      <c r="C553" s="23"/>
      <c r="D553" s="23"/>
      <c r="E553" s="24"/>
      <c r="F553" s="24"/>
      <c r="G553" s="24"/>
      <c r="H553" s="22"/>
    </row>
    <row r="554" spans="1:8" ht="14.25" customHeight="1">
      <c r="A554" s="21"/>
      <c r="B554" s="22"/>
      <c r="C554" s="23"/>
      <c r="D554" s="23"/>
      <c r="E554" s="24"/>
      <c r="F554" s="24"/>
      <c r="G554" s="24"/>
      <c r="H554" s="22"/>
    </row>
    <row r="555" spans="1:8" ht="14.25" customHeight="1">
      <c r="A555" s="21"/>
      <c r="B555" s="22"/>
      <c r="C555" s="23"/>
      <c r="D555" s="23"/>
      <c r="E555" s="24"/>
      <c r="F555" s="24"/>
      <c r="G555" s="24"/>
      <c r="H555" s="22"/>
    </row>
    <row r="556" spans="1:8" ht="14.25" customHeight="1">
      <c r="A556" s="21"/>
      <c r="B556" s="22"/>
      <c r="C556" s="23"/>
      <c r="D556" s="23"/>
      <c r="E556" s="24"/>
      <c r="F556" s="24"/>
      <c r="G556" s="24"/>
      <c r="H556" s="22"/>
    </row>
    <row r="557" spans="1:8" ht="14.25" customHeight="1">
      <c r="A557" s="21"/>
      <c r="B557" s="22"/>
      <c r="C557" s="23"/>
      <c r="D557" s="23"/>
      <c r="E557" s="24"/>
      <c r="F557" s="24"/>
      <c r="G557" s="24"/>
      <c r="H557" s="22"/>
    </row>
    <row r="558" spans="1:8" ht="14.25" customHeight="1">
      <c r="A558" s="21"/>
      <c r="B558" s="22"/>
      <c r="C558" s="23"/>
      <c r="D558" s="23"/>
      <c r="E558" s="24"/>
      <c r="F558" s="24"/>
      <c r="G558" s="24"/>
      <c r="H558" s="22"/>
    </row>
    <row r="559" spans="1:8" ht="14.25" customHeight="1">
      <c r="A559" s="21"/>
      <c r="B559" s="22"/>
      <c r="C559" s="23"/>
      <c r="D559" s="23"/>
      <c r="E559" s="24"/>
      <c r="F559" s="24"/>
      <c r="G559" s="24"/>
      <c r="H559" s="22"/>
    </row>
    <row r="560" spans="1:8" ht="14.25" customHeight="1">
      <c r="A560" s="21"/>
      <c r="B560" s="22"/>
      <c r="C560" s="23"/>
      <c r="D560" s="23"/>
      <c r="E560" s="24"/>
      <c r="F560" s="24"/>
      <c r="G560" s="24"/>
      <c r="H560" s="22"/>
    </row>
    <row r="561" spans="1:8" ht="14.25" customHeight="1">
      <c r="A561" s="21"/>
      <c r="B561" s="22"/>
      <c r="C561" s="23"/>
      <c r="D561" s="23"/>
      <c r="E561" s="24"/>
      <c r="F561" s="24"/>
      <c r="G561" s="24"/>
      <c r="H561" s="22"/>
    </row>
    <row r="562" spans="1:8" ht="14.25" customHeight="1">
      <c r="A562" s="21"/>
      <c r="B562" s="22"/>
      <c r="C562" s="23"/>
      <c r="D562" s="23"/>
      <c r="E562" s="24"/>
      <c r="F562" s="24"/>
      <c r="G562" s="24"/>
      <c r="H562" s="22"/>
    </row>
    <row r="563" spans="1:8" ht="14.25" customHeight="1">
      <c r="A563" s="21"/>
      <c r="B563" s="22"/>
      <c r="C563" s="23"/>
      <c r="D563" s="23"/>
      <c r="E563" s="24"/>
      <c r="F563" s="24"/>
      <c r="G563" s="24"/>
      <c r="H563" s="22"/>
    </row>
    <row r="564" spans="1:8" ht="14.25" customHeight="1">
      <c r="A564" s="21"/>
      <c r="B564" s="22"/>
      <c r="C564" s="23"/>
      <c r="D564" s="23"/>
      <c r="E564" s="24"/>
      <c r="F564" s="24"/>
      <c r="G564" s="24"/>
      <c r="H564" s="22"/>
    </row>
    <row r="565" spans="1:8" ht="14.25" customHeight="1">
      <c r="A565" s="21"/>
      <c r="B565" s="22"/>
      <c r="C565" s="23"/>
      <c r="D565" s="23"/>
      <c r="E565" s="24"/>
      <c r="F565" s="24"/>
      <c r="G565" s="24"/>
      <c r="H565" s="22"/>
    </row>
    <row r="566" spans="1:8" ht="14.25" customHeight="1">
      <c r="A566" s="21"/>
      <c r="B566" s="22"/>
      <c r="C566" s="23"/>
      <c r="D566" s="23"/>
      <c r="E566" s="24"/>
      <c r="F566" s="24"/>
      <c r="G566" s="24"/>
      <c r="H566" s="22"/>
    </row>
    <row r="567" spans="1:8" ht="14.25" customHeight="1">
      <c r="A567" s="21"/>
      <c r="B567" s="22"/>
      <c r="C567" s="23"/>
      <c r="D567" s="23"/>
      <c r="E567" s="24"/>
      <c r="F567" s="24"/>
      <c r="G567" s="24"/>
      <c r="H567" s="22"/>
    </row>
    <row r="568" spans="1:8" ht="14.25" customHeight="1">
      <c r="A568" s="21"/>
      <c r="B568" s="22"/>
      <c r="C568" s="23"/>
      <c r="D568" s="23"/>
      <c r="E568" s="24"/>
      <c r="F568" s="24"/>
      <c r="G568" s="24"/>
      <c r="H568" s="22"/>
    </row>
    <row r="569" spans="1:8" ht="14.25" customHeight="1">
      <c r="A569" s="21"/>
      <c r="B569" s="22"/>
      <c r="C569" s="23"/>
      <c r="D569" s="23"/>
      <c r="E569" s="24"/>
      <c r="F569" s="24"/>
      <c r="G569" s="24"/>
      <c r="H569" s="22"/>
    </row>
    <row r="570" spans="1:8" ht="14.25" customHeight="1">
      <c r="A570" s="21"/>
      <c r="B570" s="22"/>
      <c r="C570" s="23"/>
      <c r="D570" s="23"/>
      <c r="E570" s="24"/>
      <c r="F570" s="24"/>
      <c r="G570" s="24"/>
      <c r="H570" s="22"/>
    </row>
    <row r="571" spans="1:8" ht="14.25" customHeight="1">
      <c r="A571" s="21"/>
      <c r="B571" s="22"/>
      <c r="C571" s="23"/>
      <c r="D571" s="23"/>
      <c r="E571" s="24"/>
      <c r="F571" s="24"/>
      <c r="G571" s="24"/>
      <c r="H571" s="22"/>
    </row>
    <row r="572" spans="1:8" ht="14.25" customHeight="1">
      <c r="A572" s="21"/>
      <c r="B572" s="22"/>
      <c r="C572" s="23"/>
      <c r="D572" s="23"/>
      <c r="E572" s="24"/>
      <c r="F572" s="24"/>
      <c r="G572" s="24"/>
      <c r="H572" s="22"/>
    </row>
    <row r="573" spans="1:8" ht="14.25" customHeight="1">
      <c r="A573" s="21"/>
      <c r="B573" s="22"/>
      <c r="C573" s="23"/>
      <c r="D573" s="23"/>
      <c r="E573" s="24"/>
      <c r="F573" s="24"/>
      <c r="G573" s="24"/>
      <c r="H573" s="22"/>
    </row>
    <row r="574" spans="1:8" ht="14.25" customHeight="1">
      <c r="A574" s="21"/>
      <c r="B574" s="22"/>
      <c r="C574" s="23"/>
      <c r="D574" s="23"/>
      <c r="E574" s="24"/>
      <c r="F574" s="24"/>
      <c r="G574" s="24"/>
      <c r="H574" s="22"/>
    </row>
    <row r="575" spans="1:8" ht="14.25" customHeight="1">
      <c r="A575" s="21"/>
      <c r="B575" s="22"/>
      <c r="C575" s="23"/>
      <c r="D575" s="23"/>
      <c r="E575" s="24"/>
      <c r="F575" s="24"/>
      <c r="G575" s="24"/>
      <c r="H575" s="22"/>
    </row>
    <row r="576" spans="1:8" ht="14.25" customHeight="1">
      <c r="A576" s="21"/>
      <c r="B576" s="22"/>
      <c r="C576" s="23"/>
      <c r="D576" s="23"/>
      <c r="E576" s="24"/>
      <c r="F576" s="24"/>
      <c r="G576" s="24"/>
      <c r="H576" s="22"/>
    </row>
    <row r="577" spans="1:8" ht="14.25" customHeight="1">
      <c r="A577" s="21"/>
      <c r="B577" s="22"/>
      <c r="C577" s="23"/>
      <c r="D577" s="23"/>
      <c r="E577" s="24"/>
      <c r="F577" s="24"/>
      <c r="G577" s="24"/>
      <c r="H577" s="22"/>
    </row>
    <row r="578" spans="1:8" ht="14.25" customHeight="1">
      <c r="A578" s="21"/>
      <c r="B578" s="22"/>
      <c r="C578" s="23"/>
      <c r="D578" s="23"/>
      <c r="E578" s="24"/>
      <c r="F578" s="24"/>
      <c r="G578" s="24"/>
      <c r="H578" s="22"/>
    </row>
    <row r="579" spans="1:8" ht="14.25" customHeight="1">
      <c r="A579" s="21"/>
      <c r="B579" s="22"/>
      <c r="C579" s="23"/>
      <c r="D579" s="23"/>
      <c r="E579" s="24"/>
      <c r="F579" s="24"/>
      <c r="G579" s="24"/>
      <c r="H579" s="22"/>
    </row>
    <row r="580" spans="1:8" ht="14.25" customHeight="1">
      <c r="A580" s="21"/>
      <c r="B580" s="22"/>
      <c r="C580" s="23"/>
      <c r="D580" s="23"/>
      <c r="E580" s="24"/>
      <c r="F580" s="24"/>
      <c r="G580" s="24"/>
      <c r="H580" s="22"/>
    </row>
    <row r="581" spans="1:8" ht="14.25" customHeight="1">
      <c r="A581" s="21"/>
      <c r="B581" s="22"/>
      <c r="C581" s="23"/>
      <c r="D581" s="23"/>
      <c r="E581" s="24"/>
      <c r="F581" s="24"/>
      <c r="G581" s="24"/>
      <c r="H581" s="22"/>
    </row>
    <row r="582" spans="1:8" ht="14.25" customHeight="1">
      <c r="A582" s="21"/>
      <c r="B582" s="22"/>
      <c r="C582" s="23"/>
      <c r="D582" s="23"/>
      <c r="E582" s="24"/>
      <c r="F582" s="24"/>
      <c r="G582" s="24"/>
      <c r="H582" s="22"/>
    </row>
    <row r="583" spans="1:8" ht="14.25" customHeight="1">
      <c r="A583" s="21"/>
      <c r="B583" s="22"/>
      <c r="C583" s="23"/>
      <c r="D583" s="23"/>
      <c r="E583" s="24"/>
      <c r="F583" s="24"/>
      <c r="G583" s="24"/>
      <c r="H583" s="22"/>
    </row>
    <row r="584" spans="1:8" ht="14.25" customHeight="1">
      <c r="A584" s="21"/>
      <c r="B584" s="22"/>
      <c r="C584" s="23"/>
      <c r="D584" s="23"/>
      <c r="E584" s="24"/>
      <c r="F584" s="24"/>
      <c r="G584" s="24"/>
      <c r="H584" s="22"/>
    </row>
    <row r="585" spans="1:8" ht="14.25" customHeight="1">
      <c r="A585" s="21"/>
      <c r="B585" s="22"/>
      <c r="C585" s="23"/>
      <c r="D585" s="23"/>
      <c r="E585" s="24"/>
      <c r="F585" s="24"/>
      <c r="G585" s="24"/>
      <c r="H585" s="22"/>
    </row>
    <row r="586" spans="1:8" ht="14.25" customHeight="1">
      <c r="A586" s="21"/>
      <c r="B586" s="22"/>
      <c r="C586" s="23"/>
      <c r="D586" s="23"/>
      <c r="E586" s="24"/>
      <c r="F586" s="24"/>
      <c r="G586" s="24"/>
      <c r="H586" s="22"/>
    </row>
    <row r="587" spans="1:8" ht="14.25" customHeight="1">
      <c r="A587" s="21"/>
      <c r="B587" s="22"/>
      <c r="C587" s="23"/>
      <c r="D587" s="23"/>
      <c r="E587" s="24"/>
      <c r="F587" s="24"/>
      <c r="G587" s="24"/>
      <c r="H587" s="22"/>
    </row>
    <row r="588" spans="1:8" ht="14.25" customHeight="1">
      <c r="A588" s="21"/>
      <c r="B588" s="22"/>
      <c r="C588" s="23"/>
      <c r="D588" s="23"/>
      <c r="E588" s="24"/>
      <c r="F588" s="24"/>
      <c r="G588" s="24"/>
      <c r="H588" s="22"/>
    </row>
    <row r="589" spans="1:8" ht="14.25" customHeight="1">
      <c r="A589" s="21"/>
      <c r="B589" s="22"/>
      <c r="C589" s="23"/>
      <c r="D589" s="23"/>
      <c r="E589" s="24"/>
      <c r="F589" s="24"/>
      <c r="G589" s="24"/>
      <c r="H589" s="22"/>
    </row>
    <row r="590" spans="1:8" ht="14.25" customHeight="1">
      <c r="A590" s="21"/>
      <c r="B590" s="22"/>
      <c r="C590" s="23"/>
      <c r="D590" s="23"/>
      <c r="E590" s="24"/>
      <c r="F590" s="24"/>
      <c r="G590" s="24"/>
      <c r="H590" s="22"/>
    </row>
    <row r="591" spans="1:8" ht="14.25" customHeight="1">
      <c r="A591" s="21"/>
      <c r="B591" s="22"/>
      <c r="C591" s="23"/>
      <c r="D591" s="23"/>
      <c r="E591" s="24"/>
      <c r="F591" s="24"/>
      <c r="G591" s="24"/>
      <c r="H591" s="22"/>
    </row>
    <row r="592" spans="1:8" ht="14.25" customHeight="1">
      <c r="A592" s="21"/>
      <c r="B592" s="22"/>
      <c r="C592" s="23"/>
      <c r="D592" s="23"/>
      <c r="E592" s="24"/>
      <c r="F592" s="24"/>
      <c r="G592" s="24"/>
      <c r="H592" s="22"/>
    </row>
    <row r="593" spans="1:8" ht="14.25" customHeight="1">
      <c r="A593" s="21"/>
      <c r="B593" s="22"/>
      <c r="C593" s="23"/>
      <c r="D593" s="23"/>
      <c r="E593" s="24"/>
      <c r="F593" s="24"/>
      <c r="G593" s="24"/>
      <c r="H593" s="22"/>
    </row>
    <row r="594" spans="1:8" ht="14.25" customHeight="1">
      <c r="A594" s="21"/>
      <c r="B594" s="22"/>
      <c r="C594" s="23"/>
      <c r="D594" s="23"/>
      <c r="E594" s="24"/>
      <c r="F594" s="24"/>
      <c r="G594" s="24"/>
      <c r="H594" s="22"/>
    </row>
    <row r="595" spans="1:8" ht="14.25" customHeight="1">
      <c r="A595" s="21"/>
      <c r="B595" s="22"/>
      <c r="C595" s="23"/>
      <c r="D595" s="23"/>
      <c r="E595" s="24"/>
      <c r="F595" s="24"/>
      <c r="G595" s="24"/>
      <c r="H595" s="22"/>
    </row>
    <row r="596" spans="1:8" ht="14.25" customHeight="1">
      <c r="A596" s="21"/>
      <c r="B596" s="22"/>
      <c r="C596" s="23"/>
      <c r="D596" s="23"/>
      <c r="E596" s="24"/>
      <c r="F596" s="24"/>
      <c r="G596" s="24"/>
      <c r="H596" s="22"/>
    </row>
    <row r="597" spans="1:8" ht="14.25" customHeight="1">
      <c r="A597" s="21"/>
      <c r="B597" s="22"/>
      <c r="C597" s="23"/>
      <c r="D597" s="23"/>
      <c r="E597" s="24"/>
      <c r="F597" s="24"/>
      <c r="G597" s="24"/>
      <c r="H597" s="22"/>
    </row>
    <row r="598" spans="1:8" ht="14.25" customHeight="1">
      <c r="A598" s="21"/>
      <c r="B598" s="22"/>
      <c r="C598" s="23"/>
      <c r="D598" s="23"/>
      <c r="E598" s="24"/>
      <c r="F598" s="24"/>
      <c r="G598" s="24"/>
      <c r="H598" s="22"/>
    </row>
    <row r="599" spans="1:8" ht="14.25" customHeight="1">
      <c r="A599" s="21"/>
      <c r="B599" s="22"/>
      <c r="C599" s="23"/>
      <c r="D599" s="23"/>
      <c r="E599" s="24"/>
      <c r="F599" s="24"/>
      <c r="G599" s="24"/>
      <c r="H599" s="22"/>
    </row>
    <row r="600" spans="1:8" ht="14.25" customHeight="1">
      <c r="A600" s="21"/>
      <c r="B600" s="22"/>
      <c r="C600" s="23"/>
      <c r="D600" s="23"/>
      <c r="E600" s="24"/>
      <c r="F600" s="24"/>
      <c r="G600" s="24"/>
      <c r="H600" s="22"/>
    </row>
    <row r="601" spans="1:8" ht="14.25" customHeight="1">
      <c r="A601" s="21"/>
      <c r="B601" s="22"/>
      <c r="C601" s="23"/>
      <c r="D601" s="23"/>
      <c r="E601" s="24"/>
      <c r="F601" s="24"/>
      <c r="G601" s="24"/>
      <c r="H601" s="22"/>
    </row>
    <row r="602" spans="1:8" ht="14.25" customHeight="1">
      <c r="A602" s="21"/>
      <c r="B602" s="22"/>
      <c r="C602" s="23"/>
      <c r="D602" s="23"/>
      <c r="E602" s="24"/>
      <c r="F602" s="24"/>
      <c r="G602" s="24"/>
      <c r="H602" s="22"/>
    </row>
    <row r="603" spans="1:8" ht="14.25" customHeight="1">
      <c r="A603" s="21"/>
      <c r="B603" s="22"/>
      <c r="C603" s="23"/>
      <c r="D603" s="23"/>
      <c r="E603" s="24"/>
      <c r="F603" s="24"/>
      <c r="G603" s="24"/>
      <c r="H603" s="22"/>
    </row>
    <row r="604" spans="1:8" ht="14.25" customHeight="1">
      <c r="A604" s="21"/>
      <c r="B604" s="22"/>
      <c r="C604" s="23"/>
      <c r="D604" s="23"/>
      <c r="E604" s="24"/>
      <c r="F604" s="24"/>
      <c r="G604" s="24"/>
      <c r="H604" s="22"/>
    </row>
    <row r="605" spans="1:8" ht="14.25" customHeight="1">
      <c r="A605" s="21"/>
      <c r="B605" s="22"/>
      <c r="C605" s="23"/>
      <c r="D605" s="23"/>
      <c r="E605" s="24"/>
      <c r="F605" s="24"/>
      <c r="G605" s="24"/>
      <c r="H605" s="22"/>
    </row>
    <row r="606" spans="1:8" ht="14.25" customHeight="1">
      <c r="A606" s="21"/>
      <c r="B606" s="22"/>
      <c r="C606" s="23"/>
      <c r="D606" s="23"/>
      <c r="E606" s="24"/>
      <c r="F606" s="24"/>
      <c r="G606" s="24"/>
      <c r="H606" s="22"/>
    </row>
    <row r="607" spans="1:8" ht="14.25" customHeight="1">
      <c r="A607" s="21"/>
      <c r="B607" s="22"/>
      <c r="C607" s="23"/>
      <c r="D607" s="23"/>
      <c r="E607" s="24"/>
      <c r="F607" s="24"/>
      <c r="G607" s="24"/>
      <c r="H607" s="22"/>
    </row>
    <row r="608" spans="1:8" ht="14.25" customHeight="1">
      <c r="A608" s="21"/>
      <c r="B608" s="22"/>
      <c r="C608" s="23"/>
      <c r="D608" s="23"/>
      <c r="E608" s="24"/>
      <c r="F608" s="24"/>
      <c r="G608" s="24"/>
      <c r="H608" s="22"/>
    </row>
    <row r="609" spans="1:8" ht="14.25" customHeight="1">
      <c r="A609" s="21"/>
      <c r="B609" s="22"/>
      <c r="C609" s="23"/>
      <c r="D609" s="23"/>
      <c r="E609" s="24"/>
      <c r="F609" s="24"/>
      <c r="G609" s="24"/>
      <c r="H609" s="22"/>
    </row>
    <row r="610" spans="1:8" ht="14.25" customHeight="1">
      <c r="A610" s="21"/>
      <c r="B610" s="22"/>
      <c r="C610" s="23"/>
      <c r="D610" s="23"/>
      <c r="E610" s="24"/>
      <c r="F610" s="24"/>
      <c r="G610" s="24"/>
      <c r="H610" s="22"/>
    </row>
    <row r="611" spans="1:8" ht="14.25" customHeight="1">
      <c r="A611" s="21"/>
      <c r="B611" s="22"/>
      <c r="C611" s="23"/>
      <c r="D611" s="23"/>
      <c r="E611" s="24"/>
      <c r="F611" s="24"/>
      <c r="G611" s="24"/>
      <c r="H611" s="22"/>
    </row>
    <row r="612" spans="1:8" ht="14.25" customHeight="1">
      <c r="A612" s="21"/>
      <c r="B612" s="22"/>
      <c r="C612" s="23"/>
      <c r="D612" s="23"/>
      <c r="E612" s="24"/>
      <c r="F612" s="24"/>
      <c r="G612" s="24"/>
      <c r="H612" s="22"/>
    </row>
    <row r="613" spans="1:8" ht="14.25" customHeight="1">
      <c r="A613" s="21"/>
      <c r="B613" s="22"/>
      <c r="C613" s="23"/>
      <c r="D613" s="23"/>
      <c r="E613" s="24"/>
      <c r="F613" s="24"/>
      <c r="G613" s="24"/>
      <c r="H613" s="22"/>
    </row>
    <row r="614" spans="1:8" ht="14.25" customHeight="1">
      <c r="A614" s="21"/>
      <c r="B614" s="22"/>
      <c r="C614" s="23"/>
      <c r="D614" s="23"/>
      <c r="E614" s="24"/>
      <c r="F614" s="24"/>
      <c r="G614" s="24"/>
      <c r="H614" s="22"/>
    </row>
    <row r="615" spans="1:8" ht="14.25" customHeight="1">
      <c r="A615" s="21"/>
      <c r="B615" s="22"/>
      <c r="C615" s="23"/>
      <c r="D615" s="23"/>
      <c r="E615" s="24"/>
      <c r="F615" s="24"/>
      <c r="G615" s="24"/>
      <c r="H615" s="22"/>
    </row>
    <row r="616" spans="1:8" ht="14.25" customHeight="1">
      <c r="A616" s="21"/>
      <c r="B616" s="22"/>
      <c r="C616" s="23"/>
      <c r="D616" s="23"/>
      <c r="E616" s="24"/>
      <c r="F616" s="24"/>
      <c r="G616" s="24"/>
      <c r="H616" s="22"/>
    </row>
    <row r="617" spans="1:8" ht="14.25" customHeight="1">
      <c r="A617" s="21"/>
      <c r="B617" s="22"/>
      <c r="C617" s="23"/>
      <c r="D617" s="23"/>
      <c r="E617" s="24"/>
      <c r="F617" s="24"/>
      <c r="G617" s="24"/>
      <c r="H617" s="22"/>
    </row>
    <row r="618" spans="1:8" ht="14.25" customHeight="1">
      <c r="A618" s="21"/>
      <c r="B618" s="22"/>
      <c r="C618" s="23"/>
      <c r="D618" s="23"/>
      <c r="E618" s="24"/>
      <c r="F618" s="24"/>
      <c r="G618" s="24"/>
      <c r="H618" s="22"/>
    </row>
    <row r="619" spans="1:8" ht="14.25" customHeight="1">
      <c r="A619" s="21"/>
      <c r="B619" s="22"/>
      <c r="C619" s="23"/>
      <c r="D619" s="23"/>
      <c r="E619" s="24"/>
      <c r="F619" s="24"/>
      <c r="G619" s="24"/>
      <c r="H619" s="22"/>
    </row>
    <row r="620" spans="1:8" ht="14.25" customHeight="1">
      <c r="A620" s="21"/>
      <c r="B620" s="22"/>
      <c r="C620" s="23"/>
      <c r="D620" s="23"/>
      <c r="E620" s="24"/>
      <c r="F620" s="24"/>
      <c r="G620" s="24"/>
      <c r="H620" s="22"/>
    </row>
    <row r="621" spans="1:8" ht="14.25" customHeight="1">
      <c r="A621" s="21"/>
      <c r="B621" s="22"/>
      <c r="C621" s="23"/>
      <c r="D621" s="23"/>
      <c r="E621" s="24"/>
      <c r="F621" s="24"/>
      <c r="G621" s="24"/>
      <c r="H621" s="22"/>
    </row>
    <row r="622" spans="1:8" ht="14.25" customHeight="1">
      <c r="A622" s="21"/>
      <c r="B622" s="22"/>
      <c r="C622" s="23"/>
      <c r="D622" s="23"/>
      <c r="E622" s="24"/>
      <c r="F622" s="24"/>
      <c r="G622" s="24"/>
      <c r="H622" s="22"/>
    </row>
    <row r="623" spans="1:8" ht="14.25" customHeight="1">
      <c r="A623" s="21"/>
      <c r="B623" s="22"/>
      <c r="C623" s="23"/>
      <c r="D623" s="23"/>
      <c r="E623" s="24"/>
      <c r="F623" s="24"/>
      <c r="G623" s="24"/>
      <c r="H623" s="22"/>
    </row>
    <row r="624" spans="1:8" ht="14.25" customHeight="1">
      <c r="A624" s="21"/>
      <c r="B624" s="22"/>
      <c r="C624" s="23"/>
      <c r="D624" s="23"/>
      <c r="E624" s="24"/>
      <c r="F624" s="24"/>
      <c r="G624" s="24"/>
      <c r="H624" s="22"/>
    </row>
    <row r="625" spans="1:8" ht="14.25" customHeight="1">
      <c r="A625" s="21"/>
      <c r="B625" s="22"/>
      <c r="C625" s="23"/>
      <c r="D625" s="23"/>
      <c r="E625" s="24"/>
      <c r="F625" s="24"/>
      <c r="G625" s="24"/>
      <c r="H625" s="22"/>
    </row>
    <row r="626" spans="1:8" ht="14.25" customHeight="1">
      <c r="A626" s="21"/>
      <c r="B626" s="22"/>
      <c r="C626" s="23"/>
      <c r="D626" s="23"/>
      <c r="E626" s="24"/>
      <c r="F626" s="24"/>
      <c r="G626" s="24"/>
      <c r="H626" s="22"/>
    </row>
    <row r="627" spans="1:8" ht="14.25" customHeight="1">
      <c r="A627" s="21"/>
      <c r="B627" s="22"/>
      <c r="C627" s="23"/>
      <c r="D627" s="23"/>
      <c r="E627" s="24"/>
      <c r="F627" s="24"/>
      <c r="G627" s="24"/>
      <c r="H627" s="22"/>
    </row>
    <row r="628" spans="1:8" ht="14.25" customHeight="1">
      <c r="A628" s="21"/>
      <c r="B628" s="22"/>
      <c r="C628" s="23"/>
      <c r="D628" s="23"/>
      <c r="E628" s="24"/>
      <c r="F628" s="24"/>
      <c r="G628" s="24"/>
      <c r="H628" s="22"/>
    </row>
    <row r="629" spans="1:8" ht="14.25" customHeight="1">
      <c r="A629" s="21"/>
      <c r="B629" s="22"/>
      <c r="C629" s="23"/>
      <c r="D629" s="23"/>
      <c r="E629" s="24"/>
      <c r="F629" s="24"/>
      <c r="G629" s="24"/>
      <c r="H629" s="22"/>
    </row>
    <row r="630" spans="1:8" ht="14.25" customHeight="1">
      <c r="A630" s="21"/>
      <c r="B630" s="22"/>
      <c r="C630" s="23"/>
      <c r="D630" s="23"/>
      <c r="E630" s="24"/>
      <c r="F630" s="24"/>
      <c r="G630" s="24"/>
      <c r="H630" s="22"/>
    </row>
    <row r="631" spans="1:8" ht="14.25" customHeight="1">
      <c r="A631" s="21"/>
      <c r="B631" s="22"/>
      <c r="C631" s="23"/>
      <c r="D631" s="23"/>
      <c r="E631" s="24"/>
      <c r="F631" s="24"/>
      <c r="G631" s="24"/>
      <c r="H631" s="22"/>
    </row>
    <row r="632" spans="1:8" ht="14.25" customHeight="1">
      <c r="A632" s="21"/>
      <c r="B632" s="22"/>
      <c r="C632" s="23"/>
      <c r="D632" s="23"/>
      <c r="E632" s="24"/>
      <c r="F632" s="24"/>
      <c r="G632" s="24"/>
      <c r="H632" s="22"/>
    </row>
    <row r="633" spans="1:8" ht="14.25" customHeight="1">
      <c r="A633" s="21"/>
      <c r="B633" s="22"/>
      <c r="C633" s="23"/>
      <c r="D633" s="23"/>
      <c r="E633" s="24"/>
      <c r="F633" s="24"/>
      <c r="G633" s="24"/>
      <c r="H633" s="22"/>
    </row>
    <row r="634" spans="1:8" ht="14.25" customHeight="1">
      <c r="A634" s="21"/>
      <c r="B634" s="22"/>
      <c r="C634" s="23"/>
      <c r="D634" s="23"/>
      <c r="E634" s="24"/>
      <c r="F634" s="24"/>
      <c r="G634" s="24"/>
      <c r="H634" s="22"/>
    </row>
    <row r="635" spans="1:8" ht="14.25" customHeight="1">
      <c r="A635" s="21"/>
      <c r="B635" s="22"/>
      <c r="C635" s="23"/>
      <c r="D635" s="23"/>
      <c r="E635" s="24"/>
      <c r="F635" s="24"/>
      <c r="G635" s="24"/>
      <c r="H635" s="22"/>
    </row>
    <row r="636" spans="1:8" ht="14.25" customHeight="1">
      <c r="A636" s="21"/>
      <c r="B636" s="22"/>
      <c r="C636" s="23"/>
      <c r="D636" s="23"/>
      <c r="E636" s="24"/>
      <c r="F636" s="24"/>
      <c r="G636" s="24"/>
      <c r="H636" s="22"/>
    </row>
    <row r="637" spans="1:8" ht="14.25" customHeight="1">
      <c r="A637" s="21"/>
      <c r="B637" s="22"/>
      <c r="C637" s="23"/>
      <c r="D637" s="23"/>
      <c r="E637" s="24"/>
      <c r="F637" s="24"/>
      <c r="G637" s="24"/>
      <c r="H637" s="22"/>
    </row>
    <row r="638" spans="1:8" ht="14.25" customHeight="1">
      <c r="A638" s="21"/>
      <c r="B638" s="22"/>
      <c r="C638" s="23"/>
      <c r="D638" s="23"/>
      <c r="E638" s="24"/>
      <c r="F638" s="24"/>
      <c r="G638" s="24"/>
      <c r="H638" s="22"/>
    </row>
    <row r="639" spans="1:8" ht="14.25" customHeight="1">
      <c r="A639" s="21"/>
      <c r="B639" s="22"/>
      <c r="C639" s="23"/>
      <c r="D639" s="23"/>
      <c r="E639" s="24"/>
      <c r="F639" s="24"/>
      <c r="G639" s="24"/>
      <c r="H639" s="22"/>
    </row>
    <row r="640" spans="1:8" ht="14.25" customHeight="1">
      <c r="A640" s="21"/>
      <c r="B640" s="22"/>
      <c r="C640" s="23"/>
      <c r="D640" s="23"/>
      <c r="E640" s="24"/>
      <c r="F640" s="24"/>
      <c r="G640" s="24"/>
      <c r="H640" s="22"/>
    </row>
    <row r="641" spans="1:8" ht="14.25" customHeight="1">
      <c r="A641" s="21"/>
      <c r="B641" s="22"/>
      <c r="C641" s="23"/>
      <c r="D641" s="23"/>
      <c r="E641" s="24"/>
      <c r="F641" s="24"/>
      <c r="G641" s="24"/>
      <c r="H641" s="22"/>
    </row>
    <row r="642" spans="1:8" ht="14.25" customHeight="1">
      <c r="A642" s="21"/>
      <c r="B642" s="22"/>
      <c r="C642" s="23"/>
      <c r="D642" s="23"/>
      <c r="E642" s="24"/>
      <c r="F642" s="24"/>
      <c r="G642" s="24"/>
      <c r="H642" s="22"/>
    </row>
    <row r="643" spans="1:8" ht="14.25" customHeight="1">
      <c r="A643" s="21"/>
      <c r="B643" s="22"/>
      <c r="C643" s="23"/>
      <c r="D643" s="23"/>
      <c r="E643" s="24"/>
      <c r="F643" s="24"/>
      <c r="G643" s="24"/>
      <c r="H643" s="22"/>
    </row>
    <row r="644" spans="1:8" ht="14.25" customHeight="1">
      <c r="A644" s="21"/>
      <c r="B644" s="22"/>
      <c r="C644" s="23"/>
      <c r="D644" s="23"/>
      <c r="E644" s="24"/>
      <c r="F644" s="24"/>
      <c r="G644" s="24"/>
      <c r="H644" s="22"/>
    </row>
    <row r="645" spans="1:8" ht="14.25" customHeight="1">
      <c r="A645" s="21"/>
      <c r="B645" s="22"/>
      <c r="C645" s="23"/>
      <c r="D645" s="23"/>
      <c r="E645" s="24"/>
      <c r="F645" s="24"/>
      <c r="G645" s="24"/>
      <c r="H645" s="22"/>
    </row>
    <row r="646" spans="1:8" ht="14.25" customHeight="1">
      <c r="A646" s="21"/>
      <c r="B646" s="22"/>
      <c r="C646" s="23"/>
      <c r="D646" s="23"/>
      <c r="E646" s="24"/>
      <c r="F646" s="24"/>
      <c r="G646" s="24"/>
      <c r="H646" s="22"/>
    </row>
    <row r="647" spans="1:8" ht="14.25" customHeight="1">
      <c r="A647" s="21"/>
      <c r="B647" s="22"/>
      <c r="C647" s="23"/>
      <c r="D647" s="23"/>
      <c r="E647" s="24"/>
      <c r="F647" s="24"/>
      <c r="G647" s="24"/>
      <c r="H647" s="22"/>
    </row>
    <row r="648" spans="1:8" ht="14.25" customHeight="1">
      <c r="A648" s="21"/>
      <c r="B648" s="22"/>
      <c r="C648" s="23"/>
      <c r="D648" s="23"/>
      <c r="E648" s="24"/>
      <c r="F648" s="24"/>
      <c r="G648" s="24"/>
      <c r="H648" s="22"/>
    </row>
    <row r="649" spans="1:8" ht="14.25" customHeight="1">
      <c r="A649" s="21"/>
      <c r="B649" s="22"/>
      <c r="C649" s="23"/>
      <c r="D649" s="23"/>
      <c r="E649" s="24"/>
      <c r="F649" s="24"/>
      <c r="G649" s="24"/>
      <c r="H649" s="22"/>
    </row>
    <row r="650" spans="1:8" ht="14.25" customHeight="1">
      <c r="A650" s="21"/>
      <c r="B650" s="22"/>
      <c r="C650" s="23"/>
      <c r="D650" s="23"/>
      <c r="E650" s="24"/>
      <c r="F650" s="24"/>
      <c r="G650" s="24"/>
      <c r="H650" s="22"/>
    </row>
    <row r="651" spans="1:8" ht="14.25" customHeight="1">
      <c r="A651" s="21"/>
      <c r="B651" s="22"/>
      <c r="C651" s="23"/>
      <c r="D651" s="23"/>
      <c r="E651" s="24"/>
      <c r="F651" s="24"/>
      <c r="G651" s="24"/>
      <c r="H651" s="22"/>
    </row>
    <row r="652" spans="1:8" ht="14.25" customHeight="1">
      <c r="A652" s="21"/>
      <c r="B652" s="22"/>
      <c r="C652" s="23"/>
      <c r="D652" s="23"/>
      <c r="E652" s="24"/>
      <c r="F652" s="24"/>
      <c r="G652" s="24"/>
      <c r="H652" s="22"/>
    </row>
    <row r="653" spans="1:8" ht="14.25" customHeight="1">
      <c r="A653" s="21"/>
      <c r="B653" s="22"/>
      <c r="C653" s="23"/>
      <c r="D653" s="23"/>
      <c r="E653" s="24"/>
      <c r="F653" s="24"/>
      <c r="G653" s="24"/>
      <c r="H653" s="22"/>
    </row>
    <row r="654" spans="1:8" ht="14.25" customHeight="1">
      <c r="A654" s="21"/>
      <c r="B654" s="22"/>
      <c r="C654" s="23"/>
      <c r="D654" s="23"/>
      <c r="E654" s="24"/>
      <c r="F654" s="24"/>
      <c r="G654" s="24"/>
      <c r="H654" s="22"/>
    </row>
    <row r="655" spans="1:8" ht="14.25" customHeight="1">
      <c r="A655" s="21"/>
      <c r="B655" s="22"/>
      <c r="C655" s="23"/>
      <c r="D655" s="23"/>
      <c r="E655" s="24"/>
      <c r="F655" s="24"/>
      <c r="G655" s="24"/>
      <c r="H655" s="22"/>
    </row>
    <row r="656" spans="1:8" ht="14.25" customHeight="1">
      <c r="A656" s="21"/>
      <c r="B656" s="22"/>
      <c r="C656" s="23"/>
      <c r="D656" s="23"/>
      <c r="E656" s="24"/>
      <c r="F656" s="24"/>
      <c r="G656" s="24"/>
      <c r="H656" s="22"/>
    </row>
    <row r="657" spans="1:8" ht="14.25" customHeight="1">
      <c r="A657" s="21"/>
      <c r="B657" s="22"/>
      <c r="C657" s="23"/>
      <c r="D657" s="23"/>
      <c r="E657" s="24"/>
      <c r="F657" s="24"/>
      <c r="G657" s="24"/>
      <c r="H657" s="22"/>
    </row>
    <row r="658" spans="1:8" ht="14.25" customHeight="1">
      <c r="A658" s="21"/>
      <c r="B658" s="22"/>
      <c r="C658" s="23"/>
      <c r="D658" s="23"/>
      <c r="E658" s="24"/>
      <c r="F658" s="24"/>
      <c r="G658" s="24"/>
      <c r="H658" s="22"/>
    </row>
    <row r="659" spans="1:8" ht="14.25" customHeight="1">
      <c r="A659" s="21"/>
      <c r="B659" s="22"/>
      <c r="C659" s="23"/>
      <c r="D659" s="23"/>
      <c r="E659" s="24"/>
      <c r="F659" s="24"/>
      <c r="G659" s="24"/>
      <c r="H659" s="22"/>
    </row>
    <row r="660" spans="1:8" ht="14.25" customHeight="1">
      <c r="A660" s="21"/>
      <c r="B660" s="22"/>
      <c r="C660" s="23"/>
      <c r="D660" s="23"/>
      <c r="E660" s="24"/>
      <c r="F660" s="24"/>
      <c r="G660" s="24"/>
      <c r="H660" s="22"/>
    </row>
    <row r="661" spans="1:8" ht="14.25" customHeight="1">
      <c r="A661" s="21"/>
      <c r="B661" s="22"/>
      <c r="C661" s="23"/>
      <c r="D661" s="23"/>
      <c r="E661" s="24"/>
      <c r="F661" s="24"/>
      <c r="G661" s="24"/>
      <c r="H661" s="22"/>
    </row>
    <row r="662" spans="1:8" ht="14.25" customHeight="1">
      <c r="A662" s="21"/>
      <c r="B662" s="22"/>
      <c r="C662" s="23"/>
      <c r="D662" s="23"/>
      <c r="E662" s="24"/>
      <c r="F662" s="24"/>
      <c r="G662" s="24"/>
      <c r="H662" s="22"/>
    </row>
    <row r="663" spans="1:8" ht="14.25" customHeight="1">
      <c r="A663" s="21"/>
      <c r="B663" s="22"/>
      <c r="C663" s="23"/>
      <c r="D663" s="23"/>
      <c r="E663" s="24"/>
      <c r="F663" s="24"/>
      <c r="G663" s="24"/>
      <c r="H663" s="22"/>
    </row>
    <row r="664" spans="1:8" ht="14.25" customHeight="1">
      <c r="A664" s="21"/>
      <c r="B664" s="22"/>
      <c r="C664" s="23"/>
      <c r="D664" s="23"/>
      <c r="E664" s="24"/>
      <c r="F664" s="24"/>
      <c r="G664" s="24"/>
      <c r="H664" s="22"/>
    </row>
    <row r="665" spans="1:8" ht="14.25" customHeight="1">
      <c r="A665" s="21"/>
      <c r="B665" s="22"/>
      <c r="C665" s="23"/>
      <c r="D665" s="23"/>
      <c r="E665" s="24"/>
      <c r="F665" s="24"/>
      <c r="G665" s="24"/>
      <c r="H665" s="22"/>
    </row>
    <row r="666" spans="1:8" ht="14.25" customHeight="1">
      <c r="A666" s="21"/>
      <c r="B666" s="22"/>
      <c r="C666" s="23"/>
      <c r="D666" s="23"/>
      <c r="E666" s="24"/>
      <c r="F666" s="24"/>
      <c r="G666" s="24"/>
      <c r="H666" s="22"/>
    </row>
    <row r="667" spans="1:8" ht="14.25" customHeight="1">
      <c r="A667" s="21"/>
      <c r="B667" s="22"/>
      <c r="C667" s="23"/>
      <c r="D667" s="23"/>
      <c r="E667" s="24"/>
      <c r="F667" s="24"/>
      <c r="G667" s="24"/>
      <c r="H667" s="22"/>
    </row>
    <row r="668" spans="1:8" ht="14.25" customHeight="1">
      <c r="A668" s="21"/>
      <c r="B668" s="22"/>
      <c r="C668" s="23"/>
      <c r="D668" s="23"/>
      <c r="E668" s="24"/>
      <c r="F668" s="24"/>
      <c r="G668" s="24"/>
      <c r="H668" s="22"/>
    </row>
    <row r="669" spans="1:8" ht="14.25" customHeight="1">
      <c r="A669" s="21"/>
      <c r="B669" s="22"/>
      <c r="C669" s="23"/>
      <c r="D669" s="23"/>
      <c r="E669" s="24"/>
      <c r="F669" s="24"/>
      <c r="G669" s="24"/>
      <c r="H669" s="22"/>
    </row>
    <row r="670" spans="1:8" ht="14.25" customHeight="1">
      <c r="A670" s="21"/>
      <c r="B670" s="22"/>
      <c r="C670" s="23"/>
      <c r="D670" s="23"/>
      <c r="E670" s="24"/>
      <c r="F670" s="24"/>
      <c r="G670" s="24"/>
      <c r="H670" s="22"/>
    </row>
    <row r="671" spans="1:8" ht="14.25" customHeight="1">
      <c r="A671" s="21"/>
      <c r="B671" s="22"/>
      <c r="C671" s="23"/>
      <c r="D671" s="23"/>
      <c r="E671" s="24"/>
      <c r="F671" s="24"/>
      <c r="G671" s="24"/>
      <c r="H671" s="22"/>
    </row>
    <row r="672" spans="1:8" ht="14.25" customHeight="1">
      <c r="A672" s="21"/>
      <c r="B672" s="22"/>
      <c r="C672" s="23"/>
      <c r="D672" s="23"/>
      <c r="E672" s="24"/>
      <c r="F672" s="24"/>
      <c r="G672" s="24"/>
      <c r="H672" s="22"/>
    </row>
    <row r="673" spans="1:8" ht="14.25" customHeight="1">
      <c r="A673" s="21"/>
      <c r="B673" s="22"/>
      <c r="C673" s="23"/>
      <c r="D673" s="23"/>
      <c r="E673" s="24"/>
      <c r="F673" s="24"/>
      <c r="G673" s="24"/>
      <c r="H673" s="22"/>
    </row>
    <row r="674" spans="1:8" ht="14.25" customHeight="1">
      <c r="A674" s="21"/>
      <c r="B674" s="22"/>
      <c r="C674" s="23"/>
      <c r="D674" s="23"/>
      <c r="E674" s="24"/>
      <c r="F674" s="24"/>
      <c r="G674" s="24"/>
      <c r="H674" s="22"/>
    </row>
    <row r="675" spans="1:8" ht="14.25" customHeight="1">
      <c r="A675" s="21"/>
      <c r="B675" s="22"/>
      <c r="C675" s="23"/>
      <c r="D675" s="23"/>
      <c r="E675" s="24"/>
      <c r="F675" s="24"/>
      <c r="G675" s="24"/>
      <c r="H675" s="22"/>
    </row>
    <row r="676" spans="1:8" ht="14.25" customHeight="1">
      <c r="A676" s="21"/>
      <c r="B676" s="22"/>
      <c r="C676" s="23"/>
      <c r="D676" s="23"/>
      <c r="E676" s="24"/>
      <c r="F676" s="24"/>
      <c r="G676" s="24"/>
      <c r="H676" s="22"/>
    </row>
    <row r="677" spans="1:8" ht="14.25" customHeight="1">
      <c r="A677" s="21"/>
      <c r="B677" s="22"/>
      <c r="C677" s="23"/>
      <c r="D677" s="23"/>
      <c r="E677" s="24"/>
      <c r="F677" s="24"/>
      <c r="G677" s="24"/>
      <c r="H677" s="22"/>
    </row>
    <row r="678" spans="1:8" ht="14.25" customHeight="1">
      <c r="A678" s="21"/>
      <c r="B678" s="22"/>
      <c r="C678" s="23"/>
      <c r="D678" s="23"/>
      <c r="E678" s="24"/>
      <c r="F678" s="24"/>
      <c r="G678" s="24"/>
      <c r="H678" s="22"/>
    </row>
    <row r="679" spans="1:8" ht="14.25" customHeight="1">
      <c r="A679" s="21"/>
      <c r="B679" s="22"/>
      <c r="C679" s="23"/>
      <c r="D679" s="23"/>
      <c r="E679" s="24"/>
      <c r="F679" s="24"/>
      <c r="G679" s="24"/>
      <c r="H679" s="22"/>
    </row>
    <row r="680" spans="1:8" ht="14.25" customHeight="1">
      <c r="A680" s="21"/>
      <c r="B680" s="22"/>
      <c r="C680" s="23"/>
      <c r="D680" s="23"/>
      <c r="E680" s="24"/>
      <c r="F680" s="24"/>
      <c r="G680" s="24"/>
      <c r="H680" s="22"/>
    </row>
    <row r="681" spans="1:8" ht="14.25" customHeight="1">
      <c r="A681" s="21"/>
      <c r="B681" s="22"/>
      <c r="C681" s="23"/>
      <c r="D681" s="23"/>
      <c r="E681" s="24"/>
      <c r="F681" s="24"/>
      <c r="G681" s="24"/>
      <c r="H681" s="22"/>
    </row>
    <row r="682" spans="1:8" ht="14.25" customHeight="1">
      <c r="A682" s="21"/>
      <c r="B682" s="22"/>
      <c r="C682" s="23"/>
      <c r="D682" s="23"/>
      <c r="E682" s="24"/>
      <c r="F682" s="24"/>
      <c r="G682" s="24"/>
      <c r="H682" s="22"/>
    </row>
    <row r="683" spans="1:8" ht="14.25" customHeight="1">
      <c r="A683" s="21"/>
      <c r="B683" s="22"/>
      <c r="C683" s="23"/>
      <c r="D683" s="23"/>
      <c r="E683" s="24"/>
      <c r="F683" s="24"/>
      <c r="G683" s="24"/>
      <c r="H683" s="22"/>
    </row>
    <row r="684" spans="1:8" ht="14.25" customHeight="1">
      <c r="A684" s="21"/>
      <c r="B684" s="22"/>
      <c r="C684" s="23"/>
      <c r="D684" s="23"/>
      <c r="E684" s="24"/>
      <c r="F684" s="24"/>
      <c r="G684" s="24"/>
      <c r="H684" s="22"/>
    </row>
    <row r="685" spans="1:8" ht="14.25" customHeight="1">
      <c r="A685" s="21"/>
      <c r="B685" s="22"/>
      <c r="C685" s="23"/>
      <c r="D685" s="23"/>
      <c r="E685" s="24"/>
      <c r="F685" s="24"/>
      <c r="G685" s="24"/>
      <c r="H685" s="22"/>
    </row>
    <row r="686" spans="1:8" ht="14.25" customHeight="1">
      <c r="A686" s="21"/>
      <c r="B686" s="22"/>
      <c r="C686" s="23"/>
      <c r="D686" s="23"/>
      <c r="E686" s="24"/>
      <c r="F686" s="24"/>
      <c r="G686" s="24"/>
      <c r="H686" s="22"/>
    </row>
    <row r="687" spans="1:8" ht="14.25" customHeight="1">
      <c r="A687" s="21"/>
      <c r="B687" s="22"/>
      <c r="C687" s="23"/>
      <c r="D687" s="23"/>
      <c r="E687" s="24"/>
      <c r="F687" s="24"/>
      <c r="G687" s="24"/>
      <c r="H687" s="22"/>
    </row>
    <row r="688" spans="1:8" ht="14.25" customHeight="1">
      <c r="A688" s="21"/>
      <c r="B688" s="22"/>
      <c r="C688" s="23"/>
      <c r="D688" s="23"/>
      <c r="E688" s="24"/>
      <c r="F688" s="24"/>
      <c r="G688" s="24"/>
      <c r="H688" s="22"/>
    </row>
    <row r="689" spans="1:8" ht="14.25" customHeight="1">
      <c r="A689" s="21"/>
      <c r="B689" s="22"/>
      <c r="C689" s="23"/>
      <c r="D689" s="23"/>
      <c r="E689" s="24"/>
      <c r="F689" s="24"/>
      <c r="G689" s="24"/>
      <c r="H689" s="22"/>
    </row>
    <row r="690" spans="1:8" ht="14.25" customHeight="1">
      <c r="A690" s="21"/>
      <c r="B690" s="22"/>
      <c r="C690" s="23"/>
      <c r="D690" s="23"/>
      <c r="E690" s="24"/>
      <c r="F690" s="24"/>
      <c r="G690" s="24"/>
      <c r="H690" s="22"/>
    </row>
    <row r="691" spans="1:8" ht="14.25" customHeight="1">
      <c r="A691" s="21"/>
      <c r="B691" s="22"/>
      <c r="C691" s="23"/>
      <c r="D691" s="23"/>
      <c r="E691" s="24"/>
      <c r="F691" s="24"/>
      <c r="G691" s="24"/>
      <c r="H691" s="22"/>
    </row>
    <row r="692" spans="1:8" ht="14.25" customHeight="1">
      <c r="A692" s="21"/>
      <c r="B692" s="22"/>
      <c r="C692" s="23"/>
      <c r="D692" s="23"/>
      <c r="E692" s="24"/>
      <c r="F692" s="24"/>
      <c r="G692" s="24"/>
      <c r="H692" s="22"/>
    </row>
    <row r="693" spans="1:8" ht="14.25" customHeight="1">
      <c r="A693" s="21"/>
      <c r="B693" s="22"/>
      <c r="C693" s="23"/>
      <c r="D693" s="23"/>
      <c r="E693" s="24"/>
      <c r="F693" s="24"/>
      <c r="G693" s="24"/>
      <c r="H693" s="22"/>
    </row>
    <row r="694" spans="1:8" ht="14.25" customHeight="1">
      <c r="A694" s="21"/>
      <c r="B694" s="22"/>
      <c r="C694" s="23"/>
      <c r="D694" s="23"/>
      <c r="E694" s="24"/>
      <c r="F694" s="24"/>
      <c r="G694" s="24"/>
      <c r="H694" s="22"/>
    </row>
    <row r="695" spans="1:8" ht="14.25" customHeight="1">
      <c r="A695" s="21"/>
      <c r="B695" s="22"/>
      <c r="C695" s="23"/>
      <c r="D695" s="23"/>
      <c r="E695" s="24"/>
      <c r="F695" s="24"/>
      <c r="G695" s="24"/>
      <c r="H695" s="22"/>
    </row>
    <row r="696" spans="1:8" ht="14.25" customHeight="1">
      <c r="A696" s="21"/>
      <c r="B696" s="22"/>
      <c r="C696" s="23"/>
      <c r="D696" s="23"/>
      <c r="E696" s="24"/>
      <c r="F696" s="24"/>
      <c r="G696" s="24"/>
      <c r="H696" s="22"/>
    </row>
    <row r="697" spans="1:8" ht="14.25" customHeight="1">
      <c r="A697" s="21"/>
      <c r="B697" s="22"/>
      <c r="C697" s="23"/>
      <c r="D697" s="23"/>
      <c r="E697" s="24"/>
      <c r="F697" s="24"/>
      <c r="G697" s="24"/>
      <c r="H697" s="22"/>
    </row>
    <row r="698" spans="1:8" ht="14.25" customHeight="1">
      <c r="A698" s="21"/>
      <c r="B698" s="22"/>
      <c r="C698" s="23"/>
      <c r="D698" s="23"/>
      <c r="E698" s="24"/>
      <c r="F698" s="24"/>
      <c r="G698" s="24"/>
      <c r="H698" s="22"/>
    </row>
    <row r="699" spans="1:8" ht="14.25" customHeight="1">
      <c r="A699" s="21"/>
      <c r="B699" s="22"/>
      <c r="C699" s="23"/>
      <c r="D699" s="23"/>
      <c r="E699" s="24"/>
      <c r="F699" s="24"/>
      <c r="G699" s="24"/>
      <c r="H699" s="22"/>
    </row>
    <row r="700" spans="1:8" ht="14.25" customHeight="1">
      <c r="A700" s="21"/>
      <c r="B700" s="22"/>
      <c r="C700" s="23"/>
      <c r="D700" s="23"/>
      <c r="E700" s="24"/>
      <c r="F700" s="24"/>
      <c r="G700" s="24"/>
      <c r="H700" s="22"/>
    </row>
    <row r="701" spans="1:8" ht="14.25" customHeight="1">
      <c r="A701" s="21"/>
      <c r="B701" s="22"/>
      <c r="C701" s="23"/>
      <c r="D701" s="23"/>
      <c r="E701" s="24"/>
      <c r="F701" s="24"/>
      <c r="G701" s="24"/>
      <c r="H701" s="22"/>
    </row>
    <row r="702" spans="1:8" ht="14.25" customHeight="1">
      <c r="A702" s="21"/>
      <c r="B702" s="22"/>
      <c r="C702" s="23"/>
      <c r="D702" s="23"/>
      <c r="E702" s="24"/>
      <c r="F702" s="24"/>
      <c r="G702" s="24"/>
      <c r="H702" s="22"/>
    </row>
    <row r="703" spans="1:8" ht="14.25" customHeight="1">
      <c r="A703" s="21"/>
      <c r="B703" s="22"/>
      <c r="C703" s="23"/>
      <c r="D703" s="23"/>
      <c r="E703" s="24"/>
      <c r="F703" s="24"/>
      <c r="G703" s="24"/>
      <c r="H703" s="22"/>
    </row>
    <row r="704" spans="1:8" ht="14.25" customHeight="1">
      <c r="A704" s="21"/>
      <c r="B704" s="22"/>
      <c r="C704" s="23"/>
      <c r="D704" s="23"/>
      <c r="E704" s="24"/>
      <c r="F704" s="24"/>
      <c r="G704" s="24"/>
      <c r="H704" s="22"/>
    </row>
    <row r="705" spans="1:8" ht="14.25" customHeight="1">
      <c r="A705" s="21"/>
      <c r="B705" s="22"/>
      <c r="C705" s="23"/>
      <c r="D705" s="23"/>
      <c r="E705" s="24"/>
      <c r="F705" s="24"/>
      <c r="G705" s="24"/>
      <c r="H705" s="22"/>
    </row>
    <row r="706" spans="1:8" ht="14.25" customHeight="1">
      <c r="A706" s="21"/>
      <c r="B706" s="22"/>
      <c r="C706" s="23"/>
      <c r="D706" s="23"/>
      <c r="E706" s="24"/>
      <c r="F706" s="24"/>
      <c r="G706" s="24"/>
      <c r="H706" s="22"/>
    </row>
    <row r="707" spans="1:8" ht="14.25" customHeight="1">
      <c r="A707" s="21"/>
      <c r="B707" s="22"/>
      <c r="C707" s="23"/>
      <c r="D707" s="23"/>
      <c r="E707" s="24"/>
      <c r="F707" s="24"/>
      <c r="G707" s="24"/>
      <c r="H707" s="22"/>
    </row>
    <row r="708" spans="1:8" ht="14.25" customHeight="1">
      <c r="A708" s="21"/>
      <c r="B708" s="22"/>
      <c r="C708" s="23"/>
      <c r="D708" s="23"/>
      <c r="E708" s="24"/>
      <c r="F708" s="24"/>
      <c r="G708" s="24"/>
      <c r="H708" s="22"/>
    </row>
    <row r="709" spans="1:8" ht="14.25" customHeight="1">
      <c r="A709" s="21"/>
      <c r="B709" s="22"/>
      <c r="C709" s="23"/>
      <c r="D709" s="23"/>
      <c r="E709" s="24"/>
      <c r="F709" s="24"/>
      <c r="G709" s="24"/>
      <c r="H709" s="22"/>
    </row>
    <row r="710" spans="1:8" ht="14.25" customHeight="1">
      <c r="A710" s="21"/>
      <c r="B710" s="22"/>
      <c r="C710" s="23"/>
      <c r="D710" s="23"/>
      <c r="E710" s="24"/>
      <c r="F710" s="24"/>
      <c r="G710" s="24"/>
      <c r="H710" s="22"/>
    </row>
    <row r="711" spans="1:8" ht="14.25" customHeight="1">
      <c r="A711" s="21"/>
      <c r="B711" s="22"/>
      <c r="C711" s="23"/>
      <c r="D711" s="23"/>
      <c r="E711" s="24"/>
      <c r="F711" s="24"/>
      <c r="G711" s="24"/>
      <c r="H711" s="22"/>
    </row>
    <row r="712" spans="1:8" ht="14.25" customHeight="1">
      <c r="A712" s="21"/>
      <c r="B712" s="22"/>
      <c r="C712" s="23"/>
      <c r="D712" s="23"/>
      <c r="E712" s="24"/>
      <c r="F712" s="24"/>
      <c r="G712" s="24"/>
      <c r="H712" s="22"/>
    </row>
    <row r="713" spans="1:8" ht="14.25" customHeight="1">
      <c r="A713" s="21"/>
      <c r="B713" s="22"/>
      <c r="C713" s="23"/>
      <c r="D713" s="23"/>
      <c r="E713" s="24"/>
      <c r="F713" s="24"/>
      <c r="G713" s="24"/>
      <c r="H713" s="22"/>
    </row>
    <row r="714" spans="1:8" ht="14.25" customHeight="1">
      <c r="A714" s="21"/>
      <c r="B714" s="22"/>
      <c r="C714" s="23"/>
      <c r="D714" s="23"/>
      <c r="E714" s="24"/>
      <c r="F714" s="24"/>
      <c r="G714" s="24"/>
      <c r="H714" s="22"/>
    </row>
    <row r="715" spans="1:8" ht="14.25" customHeight="1">
      <c r="A715" s="21"/>
      <c r="B715" s="22"/>
      <c r="C715" s="23"/>
      <c r="D715" s="23"/>
      <c r="E715" s="24"/>
      <c r="F715" s="24"/>
      <c r="G715" s="24"/>
      <c r="H715" s="22"/>
    </row>
    <row r="716" spans="1:8" ht="14.25" customHeight="1">
      <c r="A716" s="21"/>
      <c r="B716" s="22"/>
      <c r="C716" s="23"/>
      <c r="D716" s="23"/>
      <c r="E716" s="24"/>
      <c r="F716" s="24"/>
      <c r="G716" s="24"/>
      <c r="H716" s="22"/>
    </row>
    <row r="717" spans="1:8" ht="14.25" customHeight="1">
      <c r="A717" s="21"/>
      <c r="B717" s="22"/>
      <c r="C717" s="23"/>
      <c r="D717" s="23"/>
      <c r="E717" s="24"/>
      <c r="F717" s="24"/>
      <c r="G717" s="24"/>
      <c r="H717" s="22"/>
    </row>
    <row r="718" spans="1:8" ht="14.25" customHeight="1">
      <c r="A718" s="21"/>
      <c r="B718" s="22"/>
      <c r="C718" s="23"/>
      <c r="D718" s="23"/>
      <c r="E718" s="24"/>
      <c r="F718" s="24"/>
      <c r="G718" s="24"/>
      <c r="H718" s="22"/>
    </row>
    <row r="719" spans="1:8" ht="14.25" customHeight="1">
      <c r="A719" s="21"/>
      <c r="B719" s="22"/>
      <c r="C719" s="23"/>
      <c r="D719" s="23"/>
      <c r="E719" s="24"/>
      <c r="F719" s="24"/>
      <c r="G719" s="24"/>
      <c r="H719" s="22"/>
    </row>
    <row r="720" spans="1:8" ht="14.25" customHeight="1">
      <c r="A720" s="21"/>
      <c r="B720" s="22"/>
      <c r="C720" s="23"/>
      <c r="D720" s="23"/>
      <c r="E720" s="24"/>
      <c r="F720" s="24"/>
      <c r="G720" s="24"/>
      <c r="H720" s="22"/>
    </row>
    <row r="721" spans="1:8" ht="14.25" customHeight="1">
      <c r="A721" s="21"/>
      <c r="B721" s="22"/>
      <c r="C721" s="23"/>
      <c r="D721" s="23"/>
      <c r="E721" s="24"/>
      <c r="F721" s="24"/>
      <c r="G721" s="24"/>
      <c r="H721" s="22"/>
    </row>
    <row r="722" spans="1:8" ht="14.25" customHeight="1">
      <c r="A722" s="21"/>
      <c r="B722" s="22"/>
      <c r="C722" s="23"/>
      <c r="D722" s="23"/>
      <c r="E722" s="24"/>
      <c r="F722" s="24"/>
      <c r="G722" s="24"/>
      <c r="H722" s="22"/>
    </row>
    <row r="723" spans="1:8" ht="14.25" customHeight="1">
      <c r="A723" s="21"/>
      <c r="B723" s="22"/>
      <c r="C723" s="23"/>
      <c r="D723" s="23"/>
      <c r="E723" s="24"/>
      <c r="F723" s="24"/>
      <c r="G723" s="24"/>
      <c r="H723" s="22"/>
    </row>
    <row r="724" spans="1:8" ht="14.25" customHeight="1">
      <c r="A724" s="21"/>
      <c r="B724" s="22"/>
      <c r="C724" s="23"/>
      <c r="D724" s="23"/>
      <c r="E724" s="24"/>
      <c r="F724" s="24"/>
      <c r="G724" s="24"/>
      <c r="H724" s="22"/>
    </row>
    <row r="725" spans="1:8" ht="14.25" customHeight="1">
      <c r="A725" s="21"/>
      <c r="B725" s="22"/>
      <c r="C725" s="23"/>
      <c r="D725" s="23"/>
      <c r="E725" s="24"/>
      <c r="F725" s="24"/>
      <c r="G725" s="24"/>
      <c r="H725" s="22"/>
    </row>
    <row r="726" spans="1:8" ht="14.25" customHeight="1">
      <c r="A726" s="21"/>
      <c r="B726" s="22"/>
      <c r="C726" s="23"/>
      <c r="D726" s="23"/>
      <c r="E726" s="24"/>
      <c r="F726" s="24"/>
      <c r="G726" s="24"/>
      <c r="H726" s="22"/>
    </row>
    <row r="727" spans="1:8" ht="14.25" customHeight="1">
      <c r="A727" s="21"/>
      <c r="B727" s="22"/>
      <c r="C727" s="23"/>
      <c r="D727" s="23"/>
      <c r="E727" s="24"/>
      <c r="F727" s="24"/>
      <c r="G727" s="24"/>
      <c r="H727" s="22"/>
    </row>
    <row r="728" spans="1:8" ht="14.25" customHeight="1">
      <c r="A728" s="21"/>
      <c r="B728" s="22"/>
      <c r="C728" s="23"/>
      <c r="D728" s="23"/>
      <c r="E728" s="24"/>
      <c r="F728" s="24"/>
      <c r="G728" s="24"/>
      <c r="H728" s="22"/>
    </row>
    <row r="729" spans="1:8" ht="14.25" customHeight="1">
      <c r="A729" s="21"/>
      <c r="B729" s="22"/>
      <c r="C729" s="23"/>
      <c r="D729" s="23"/>
      <c r="E729" s="24"/>
      <c r="F729" s="24"/>
      <c r="G729" s="24"/>
      <c r="H729" s="22"/>
    </row>
    <row r="730" spans="1:8" ht="14.25" customHeight="1">
      <c r="A730" s="21"/>
      <c r="B730" s="22"/>
      <c r="C730" s="23"/>
      <c r="D730" s="23"/>
      <c r="E730" s="24"/>
      <c r="F730" s="24"/>
      <c r="G730" s="24"/>
      <c r="H730" s="22"/>
    </row>
    <row r="731" spans="1:8" ht="14.25" customHeight="1">
      <c r="A731" s="21"/>
      <c r="B731" s="22"/>
      <c r="C731" s="23"/>
      <c r="D731" s="23"/>
      <c r="E731" s="24"/>
      <c r="F731" s="24"/>
      <c r="G731" s="24"/>
      <c r="H731" s="22"/>
    </row>
    <row r="732" spans="1:8" ht="14.25" customHeight="1">
      <c r="A732" s="21"/>
      <c r="B732" s="22"/>
      <c r="C732" s="23"/>
      <c r="D732" s="23"/>
      <c r="E732" s="24"/>
      <c r="F732" s="24"/>
      <c r="G732" s="24"/>
      <c r="H732" s="22"/>
    </row>
    <row r="733" spans="1:8" ht="14.25" customHeight="1">
      <c r="A733" s="21"/>
      <c r="B733" s="22"/>
      <c r="C733" s="23"/>
      <c r="D733" s="23"/>
      <c r="E733" s="24"/>
      <c r="F733" s="24"/>
      <c r="G733" s="24"/>
      <c r="H733" s="22"/>
    </row>
    <row r="734" spans="1:8" ht="14.25" customHeight="1">
      <c r="A734" s="21"/>
      <c r="B734" s="22"/>
      <c r="C734" s="23"/>
      <c r="D734" s="23"/>
      <c r="E734" s="24"/>
      <c r="F734" s="24"/>
      <c r="G734" s="24"/>
      <c r="H734" s="22"/>
    </row>
    <row r="735" spans="1:8" ht="14.25" customHeight="1">
      <c r="A735" s="21"/>
      <c r="B735" s="22"/>
      <c r="C735" s="23"/>
      <c r="D735" s="23"/>
      <c r="E735" s="24"/>
      <c r="F735" s="24"/>
      <c r="G735" s="24"/>
      <c r="H735" s="22"/>
    </row>
    <row r="736" spans="1:8" ht="14.25" customHeight="1">
      <c r="A736" s="21"/>
      <c r="B736" s="22"/>
      <c r="C736" s="23"/>
      <c r="D736" s="23"/>
      <c r="E736" s="24"/>
      <c r="F736" s="24"/>
      <c r="G736" s="24"/>
      <c r="H736" s="22"/>
    </row>
    <row r="737" spans="1:8" ht="14.25" customHeight="1">
      <c r="A737" s="21"/>
      <c r="B737" s="22"/>
      <c r="C737" s="23"/>
      <c r="D737" s="23"/>
      <c r="E737" s="24"/>
      <c r="F737" s="24"/>
      <c r="G737" s="24"/>
      <c r="H737" s="22"/>
    </row>
    <row r="738" spans="1:8" ht="14.25" customHeight="1">
      <c r="A738" s="21"/>
      <c r="B738" s="22"/>
      <c r="C738" s="23"/>
      <c r="D738" s="23"/>
      <c r="E738" s="24"/>
      <c r="F738" s="24"/>
      <c r="G738" s="24"/>
      <c r="H738" s="22"/>
    </row>
    <row r="739" spans="1:8" ht="14.25" customHeight="1">
      <c r="A739" s="21"/>
      <c r="B739" s="22"/>
      <c r="C739" s="23"/>
      <c r="D739" s="23"/>
      <c r="E739" s="24"/>
      <c r="F739" s="24"/>
      <c r="G739" s="24"/>
      <c r="H739" s="22"/>
    </row>
    <row r="740" spans="1:8" ht="14.25" customHeight="1">
      <c r="A740" s="21"/>
      <c r="B740" s="22"/>
      <c r="C740" s="23"/>
      <c r="D740" s="23"/>
      <c r="E740" s="24"/>
      <c r="F740" s="24"/>
      <c r="G740" s="24"/>
      <c r="H740" s="22"/>
    </row>
    <row r="741" spans="1:8" ht="14.25" customHeight="1">
      <c r="A741" s="21"/>
      <c r="B741" s="22"/>
      <c r="C741" s="23"/>
      <c r="D741" s="23"/>
      <c r="E741" s="24"/>
      <c r="F741" s="24"/>
      <c r="G741" s="24"/>
      <c r="H741" s="22"/>
    </row>
    <row r="742" spans="1:8" ht="14.25" customHeight="1">
      <c r="A742" s="21"/>
      <c r="B742" s="22"/>
      <c r="C742" s="23"/>
      <c r="D742" s="23"/>
      <c r="E742" s="24"/>
      <c r="F742" s="24"/>
      <c r="G742" s="24"/>
      <c r="H742" s="22"/>
    </row>
    <row r="743" spans="1:8" ht="14.25" customHeight="1">
      <c r="A743" s="21"/>
      <c r="B743" s="22"/>
      <c r="C743" s="23"/>
      <c r="D743" s="23"/>
      <c r="E743" s="24"/>
      <c r="F743" s="24"/>
      <c r="G743" s="24"/>
      <c r="H743" s="22"/>
    </row>
    <row r="744" spans="1:8" ht="14.25" customHeight="1">
      <c r="A744" s="21"/>
      <c r="B744" s="22"/>
      <c r="C744" s="23"/>
      <c r="D744" s="23"/>
      <c r="E744" s="24"/>
      <c r="F744" s="24"/>
      <c r="G744" s="24"/>
      <c r="H744" s="22"/>
    </row>
    <row r="745" spans="1:8" ht="14.25" customHeight="1">
      <c r="A745" s="21"/>
      <c r="B745" s="22"/>
      <c r="C745" s="23"/>
      <c r="D745" s="23"/>
      <c r="E745" s="24"/>
      <c r="F745" s="24"/>
      <c r="G745" s="24"/>
      <c r="H745" s="22"/>
    </row>
    <row r="746" spans="1:8" ht="14.25" customHeight="1">
      <c r="A746" s="21"/>
      <c r="B746" s="22"/>
      <c r="C746" s="23"/>
      <c r="D746" s="23"/>
      <c r="E746" s="24"/>
      <c r="F746" s="24"/>
      <c r="G746" s="24"/>
      <c r="H746" s="22"/>
    </row>
    <row r="747" spans="1:8" ht="14.25" customHeight="1">
      <c r="A747" s="21"/>
      <c r="B747" s="22"/>
      <c r="C747" s="23"/>
      <c r="D747" s="23"/>
      <c r="E747" s="24"/>
      <c r="F747" s="24"/>
      <c r="G747" s="24"/>
      <c r="H747" s="22"/>
    </row>
    <row r="748" spans="1:8" ht="14.25" customHeight="1">
      <c r="A748" s="21"/>
      <c r="B748" s="22"/>
      <c r="C748" s="23"/>
      <c r="D748" s="23"/>
      <c r="E748" s="24"/>
      <c r="F748" s="24"/>
      <c r="G748" s="24"/>
      <c r="H748" s="22"/>
    </row>
    <row r="749" spans="1:8" ht="14.25" customHeight="1">
      <c r="A749" s="21"/>
      <c r="B749" s="22"/>
      <c r="C749" s="23"/>
      <c r="D749" s="23"/>
      <c r="E749" s="24"/>
      <c r="F749" s="24"/>
      <c r="G749" s="24"/>
      <c r="H749" s="22"/>
    </row>
    <row r="750" spans="1:8" ht="14.25" customHeight="1">
      <c r="A750" s="21"/>
      <c r="B750" s="22"/>
      <c r="C750" s="23"/>
      <c r="D750" s="23"/>
      <c r="E750" s="24"/>
      <c r="F750" s="24"/>
      <c r="G750" s="24"/>
      <c r="H750" s="22"/>
    </row>
    <row r="751" spans="1:8" ht="14.25" customHeight="1">
      <c r="A751" s="21"/>
      <c r="B751" s="22"/>
      <c r="C751" s="23"/>
      <c r="D751" s="23"/>
      <c r="E751" s="24"/>
      <c r="F751" s="24"/>
      <c r="G751" s="24"/>
      <c r="H751" s="22"/>
    </row>
    <row r="752" spans="1:8" ht="14.25" customHeight="1">
      <c r="A752" s="21"/>
      <c r="B752" s="22"/>
      <c r="C752" s="23"/>
      <c r="D752" s="23"/>
      <c r="E752" s="24"/>
      <c r="F752" s="24"/>
      <c r="G752" s="24"/>
      <c r="H752" s="22"/>
    </row>
    <row r="753" spans="1:8" ht="14.25" customHeight="1">
      <c r="A753" s="21"/>
      <c r="B753" s="22"/>
      <c r="C753" s="23"/>
      <c r="D753" s="23"/>
      <c r="E753" s="24"/>
      <c r="F753" s="24"/>
      <c r="G753" s="24"/>
      <c r="H753" s="22"/>
    </row>
    <row r="754" spans="1:8" ht="14.25" customHeight="1">
      <c r="A754" s="21"/>
      <c r="B754" s="22"/>
      <c r="C754" s="23"/>
      <c r="D754" s="23"/>
      <c r="E754" s="24"/>
      <c r="F754" s="24"/>
      <c r="G754" s="24"/>
      <c r="H754" s="22"/>
    </row>
    <row r="755" spans="1:8" ht="14.25" customHeight="1">
      <c r="A755" s="21"/>
      <c r="B755" s="22"/>
      <c r="C755" s="23"/>
      <c r="D755" s="23"/>
      <c r="E755" s="24"/>
      <c r="F755" s="24"/>
      <c r="G755" s="24"/>
      <c r="H755" s="22"/>
    </row>
    <row r="756" spans="1:8" ht="14.25" customHeight="1">
      <c r="A756" s="21"/>
      <c r="B756" s="22"/>
      <c r="C756" s="23"/>
      <c r="D756" s="23"/>
      <c r="E756" s="24"/>
      <c r="F756" s="24"/>
      <c r="G756" s="24"/>
      <c r="H756" s="22"/>
    </row>
    <row r="757" spans="1:8" ht="14.25" customHeight="1">
      <c r="A757" s="21"/>
      <c r="B757" s="22"/>
      <c r="C757" s="23"/>
      <c r="D757" s="23"/>
      <c r="E757" s="24"/>
      <c r="F757" s="24"/>
      <c r="G757" s="24"/>
      <c r="H757" s="22"/>
    </row>
    <row r="758" spans="1:8" ht="14.25" customHeight="1">
      <c r="A758" s="21"/>
      <c r="B758" s="22"/>
      <c r="C758" s="23"/>
      <c r="D758" s="23"/>
      <c r="E758" s="24"/>
      <c r="F758" s="24"/>
      <c r="G758" s="24"/>
      <c r="H758" s="22"/>
    </row>
    <row r="759" spans="1:8" ht="14.25" customHeight="1">
      <c r="A759" s="21"/>
      <c r="B759" s="22"/>
      <c r="C759" s="23"/>
      <c r="D759" s="23"/>
      <c r="E759" s="24"/>
      <c r="F759" s="24"/>
      <c r="G759" s="24"/>
      <c r="H759" s="22"/>
    </row>
    <row r="760" spans="1:8" ht="14.25" customHeight="1">
      <c r="A760" s="21"/>
      <c r="B760" s="22"/>
      <c r="C760" s="23"/>
      <c r="D760" s="23"/>
      <c r="E760" s="24"/>
      <c r="F760" s="24"/>
      <c r="G760" s="24"/>
      <c r="H760" s="22"/>
    </row>
    <row r="761" spans="1:8" ht="14.25" customHeight="1">
      <c r="A761" s="21"/>
      <c r="B761" s="22"/>
      <c r="C761" s="23"/>
      <c r="D761" s="23"/>
      <c r="E761" s="24"/>
      <c r="F761" s="24"/>
      <c r="G761" s="24"/>
      <c r="H761" s="22"/>
    </row>
    <row r="762" spans="1:8" ht="14.25" customHeight="1">
      <c r="A762" s="21"/>
      <c r="B762" s="22"/>
      <c r="C762" s="23"/>
      <c r="D762" s="23"/>
      <c r="E762" s="24"/>
      <c r="F762" s="24"/>
      <c r="G762" s="24"/>
      <c r="H762" s="22"/>
    </row>
    <row r="763" spans="1:8" ht="14.25" customHeight="1">
      <c r="A763" s="21"/>
      <c r="B763" s="22"/>
      <c r="C763" s="23"/>
      <c r="D763" s="23"/>
      <c r="E763" s="24"/>
      <c r="F763" s="24"/>
      <c r="G763" s="24"/>
      <c r="H763" s="22"/>
    </row>
    <row r="764" spans="1:8" ht="14.25" customHeight="1">
      <c r="A764" s="21"/>
      <c r="B764" s="22"/>
      <c r="C764" s="23"/>
      <c r="D764" s="23"/>
      <c r="E764" s="24"/>
      <c r="F764" s="24"/>
      <c r="G764" s="24"/>
      <c r="H764" s="22"/>
    </row>
    <row r="765" spans="1:8" ht="14.25" customHeight="1">
      <c r="A765" s="21"/>
      <c r="B765" s="22"/>
      <c r="C765" s="23"/>
      <c r="D765" s="23"/>
      <c r="E765" s="24"/>
      <c r="F765" s="24"/>
      <c r="G765" s="24"/>
      <c r="H765" s="22"/>
    </row>
    <row r="766" spans="1:8" ht="14.25" customHeight="1">
      <c r="A766" s="21"/>
      <c r="B766" s="22"/>
      <c r="C766" s="23"/>
      <c r="D766" s="23"/>
      <c r="E766" s="24"/>
      <c r="F766" s="24"/>
      <c r="G766" s="24"/>
      <c r="H766" s="22"/>
    </row>
    <row r="767" spans="1:8" ht="14.25" customHeight="1">
      <c r="A767" s="21"/>
      <c r="B767" s="22"/>
      <c r="C767" s="23"/>
      <c r="D767" s="23"/>
      <c r="E767" s="24"/>
      <c r="F767" s="24"/>
      <c r="G767" s="24"/>
      <c r="H767" s="22"/>
    </row>
    <row r="768" spans="1:8" ht="14.25" customHeight="1">
      <c r="A768" s="21"/>
      <c r="B768" s="22"/>
      <c r="C768" s="23"/>
      <c r="D768" s="23"/>
      <c r="E768" s="24"/>
      <c r="F768" s="24"/>
      <c r="G768" s="24"/>
      <c r="H768" s="22"/>
    </row>
    <row r="769" spans="1:8" ht="14.25" customHeight="1">
      <c r="A769" s="21"/>
      <c r="B769" s="22"/>
      <c r="C769" s="23"/>
      <c r="D769" s="23"/>
      <c r="E769" s="24"/>
      <c r="F769" s="24"/>
      <c r="G769" s="24"/>
      <c r="H769" s="22"/>
    </row>
    <row r="770" spans="1:8" ht="14.25" customHeight="1">
      <c r="A770" s="21"/>
      <c r="B770" s="22"/>
      <c r="C770" s="23"/>
      <c r="D770" s="23"/>
      <c r="E770" s="24"/>
      <c r="F770" s="24"/>
      <c r="G770" s="24"/>
      <c r="H770" s="22"/>
    </row>
    <row r="771" spans="1:8" ht="14.25" customHeight="1">
      <c r="A771" s="21"/>
      <c r="B771" s="22"/>
      <c r="C771" s="23"/>
      <c r="D771" s="23"/>
      <c r="E771" s="24"/>
      <c r="F771" s="24"/>
      <c r="G771" s="24"/>
      <c r="H771" s="22"/>
    </row>
    <row r="772" spans="1:8" ht="14.25" customHeight="1">
      <c r="A772" s="21"/>
      <c r="B772" s="22"/>
      <c r="C772" s="23"/>
      <c r="D772" s="23"/>
      <c r="E772" s="24"/>
      <c r="F772" s="24"/>
      <c r="G772" s="24"/>
      <c r="H772" s="22"/>
    </row>
    <row r="773" spans="1:8" ht="14.25" customHeight="1">
      <c r="A773" s="21"/>
      <c r="B773" s="22"/>
      <c r="C773" s="23"/>
      <c r="D773" s="23"/>
      <c r="E773" s="24"/>
      <c r="F773" s="24"/>
      <c r="G773" s="24"/>
      <c r="H773" s="22"/>
    </row>
    <row r="774" spans="1:8" ht="14.25" customHeight="1">
      <c r="A774" s="21"/>
      <c r="B774" s="22"/>
      <c r="C774" s="23"/>
      <c r="D774" s="23"/>
      <c r="E774" s="24"/>
      <c r="F774" s="24"/>
      <c r="G774" s="24"/>
      <c r="H774" s="22"/>
    </row>
    <row r="775" spans="1:8" ht="14.25" customHeight="1">
      <c r="A775" s="21"/>
      <c r="B775" s="22"/>
      <c r="C775" s="23"/>
      <c r="D775" s="23"/>
      <c r="E775" s="24"/>
      <c r="F775" s="24"/>
      <c r="G775" s="24"/>
      <c r="H775" s="22"/>
    </row>
    <row r="776" spans="1:8" ht="14.25" customHeight="1">
      <c r="A776" s="21"/>
      <c r="B776" s="22"/>
      <c r="C776" s="23"/>
      <c r="D776" s="23"/>
      <c r="E776" s="24"/>
      <c r="F776" s="24"/>
      <c r="G776" s="24"/>
      <c r="H776" s="22"/>
    </row>
    <row r="777" spans="1:8" ht="14.25" customHeight="1">
      <c r="A777" s="21"/>
      <c r="B777" s="22"/>
      <c r="C777" s="23"/>
      <c r="D777" s="23"/>
      <c r="E777" s="24"/>
      <c r="F777" s="24"/>
      <c r="G777" s="24"/>
      <c r="H777" s="22"/>
    </row>
    <row r="778" spans="1:8" ht="14.25" customHeight="1">
      <c r="A778" s="21"/>
      <c r="B778" s="22"/>
      <c r="C778" s="23"/>
      <c r="D778" s="23"/>
      <c r="E778" s="24"/>
      <c r="F778" s="24"/>
      <c r="G778" s="24"/>
      <c r="H778" s="22"/>
    </row>
    <row r="779" spans="1:8" ht="14.25" customHeight="1">
      <c r="A779" s="21"/>
      <c r="B779" s="22"/>
      <c r="C779" s="23"/>
      <c r="D779" s="23"/>
      <c r="E779" s="24"/>
      <c r="F779" s="24"/>
      <c r="G779" s="24"/>
      <c r="H779" s="22"/>
    </row>
    <row r="780" spans="1:8" ht="14.25" customHeight="1">
      <c r="A780" s="21"/>
      <c r="B780" s="22"/>
      <c r="C780" s="23"/>
      <c r="D780" s="23"/>
      <c r="E780" s="24"/>
      <c r="F780" s="24"/>
      <c r="G780" s="24"/>
      <c r="H780" s="22"/>
    </row>
    <row r="781" spans="1:8" ht="14.25" customHeight="1">
      <c r="A781" s="21"/>
      <c r="B781" s="22"/>
      <c r="C781" s="23"/>
      <c r="D781" s="23"/>
      <c r="E781" s="24"/>
      <c r="F781" s="24"/>
      <c r="G781" s="24"/>
      <c r="H781" s="22"/>
    </row>
    <row r="782" spans="1:8" ht="14.25" customHeight="1">
      <c r="A782" s="21"/>
      <c r="B782" s="22"/>
      <c r="C782" s="23"/>
      <c r="D782" s="23"/>
      <c r="E782" s="24"/>
      <c r="F782" s="24"/>
      <c r="G782" s="24"/>
      <c r="H782" s="22"/>
    </row>
    <row r="783" spans="1:8" ht="14.25" customHeight="1">
      <c r="A783" s="21"/>
      <c r="B783" s="22"/>
      <c r="C783" s="23"/>
      <c r="D783" s="23"/>
      <c r="E783" s="24"/>
      <c r="F783" s="24"/>
      <c r="G783" s="24"/>
      <c r="H783" s="22"/>
    </row>
    <row r="784" spans="1:8" ht="14.25" customHeight="1">
      <c r="A784" s="21"/>
      <c r="B784" s="22"/>
      <c r="C784" s="23"/>
      <c r="D784" s="23"/>
      <c r="E784" s="24"/>
      <c r="F784" s="24"/>
      <c r="G784" s="24"/>
      <c r="H784" s="22"/>
    </row>
    <row r="785" spans="1:8" ht="14.25" customHeight="1">
      <c r="A785" s="21"/>
      <c r="B785" s="22"/>
      <c r="C785" s="23"/>
      <c r="D785" s="23"/>
      <c r="E785" s="24"/>
      <c r="F785" s="24"/>
      <c r="G785" s="24"/>
      <c r="H785" s="22"/>
    </row>
    <row r="786" spans="1:8" ht="14.25" customHeight="1">
      <c r="A786" s="21"/>
      <c r="B786" s="22"/>
      <c r="C786" s="23"/>
      <c r="D786" s="23"/>
      <c r="E786" s="24"/>
      <c r="F786" s="24"/>
      <c r="G786" s="24"/>
      <c r="H786" s="22"/>
    </row>
    <row r="787" spans="1:8" ht="14.25" customHeight="1">
      <c r="A787" s="21"/>
      <c r="B787" s="22"/>
      <c r="C787" s="23"/>
      <c r="D787" s="23"/>
      <c r="E787" s="24"/>
      <c r="F787" s="24"/>
      <c r="G787" s="24"/>
      <c r="H787" s="22"/>
    </row>
    <row r="788" spans="1:8" ht="14.25" customHeight="1">
      <c r="A788" s="21"/>
      <c r="B788" s="22"/>
      <c r="C788" s="23"/>
      <c r="D788" s="23"/>
      <c r="E788" s="24"/>
      <c r="F788" s="24"/>
      <c r="G788" s="24"/>
      <c r="H788" s="22"/>
    </row>
    <row r="789" spans="1:8" ht="14.25" customHeight="1">
      <c r="A789" s="21"/>
      <c r="B789" s="22"/>
      <c r="C789" s="23"/>
      <c r="D789" s="23"/>
      <c r="E789" s="24"/>
      <c r="F789" s="24"/>
      <c r="G789" s="24"/>
      <c r="H789" s="22"/>
    </row>
    <row r="790" spans="1:8" ht="14.25" customHeight="1">
      <c r="A790" s="21"/>
      <c r="B790" s="22"/>
      <c r="C790" s="23"/>
      <c r="D790" s="23"/>
      <c r="E790" s="24"/>
      <c r="F790" s="24"/>
      <c r="G790" s="24"/>
      <c r="H790" s="22"/>
    </row>
    <row r="791" spans="1:8" ht="14.25" customHeight="1">
      <c r="A791" s="21"/>
      <c r="B791" s="22"/>
      <c r="C791" s="23"/>
      <c r="D791" s="23"/>
      <c r="E791" s="24"/>
      <c r="F791" s="24"/>
      <c r="G791" s="24"/>
      <c r="H791" s="22"/>
    </row>
    <row r="792" spans="1:8" ht="14.25" customHeight="1">
      <c r="A792" s="21"/>
      <c r="B792" s="22"/>
      <c r="C792" s="23"/>
      <c r="D792" s="23"/>
      <c r="E792" s="24"/>
      <c r="F792" s="24"/>
      <c r="G792" s="24"/>
      <c r="H792" s="22"/>
    </row>
    <row r="793" spans="1:8" ht="14.25" customHeight="1">
      <c r="A793" s="21"/>
      <c r="B793" s="22"/>
      <c r="C793" s="23"/>
      <c r="D793" s="23"/>
      <c r="E793" s="24"/>
      <c r="F793" s="24"/>
      <c r="G793" s="24"/>
      <c r="H793" s="22"/>
    </row>
    <row r="794" spans="1:8" ht="14.25" customHeight="1">
      <c r="A794" s="21"/>
      <c r="B794" s="22"/>
      <c r="C794" s="23"/>
      <c r="D794" s="23"/>
      <c r="E794" s="24"/>
      <c r="F794" s="24"/>
      <c r="G794" s="24"/>
      <c r="H794" s="22"/>
    </row>
    <row r="795" spans="1:8" ht="14.25" customHeight="1">
      <c r="A795" s="21"/>
      <c r="B795" s="22"/>
      <c r="C795" s="23"/>
      <c r="D795" s="23"/>
      <c r="E795" s="24"/>
      <c r="F795" s="24"/>
      <c r="G795" s="24"/>
      <c r="H795" s="22"/>
    </row>
    <row r="796" spans="1:8" ht="14.25" customHeight="1">
      <c r="A796" s="21"/>
      <c r="B796" s="22"/>
      <c r="C796" s="23"/>
      <c r="D796" s="23"/>
      <c r="E796" s="24"/>
      <c r="F796" s="24"/>
      <c r="G796" s="24"/>
      <c r="H796" s="22"/>
    </row>
    <row r="797" spans="1:8" ht="14.25" customHeight="1">
      <c r="A797" s="21"/>
      <c r="B797" s="22"/>
      <c r="C797" s="23"/>
      <c r="D797" s="23"/>
      <c r="E797" s="24"/>
      <c r="F797" s="24"/>
      <c r="G797" s="24"/>
      <c r="H797" s="22"/>
    </row>
    <row r="798" spans="1:8" ht="14.25" customHeight="1">
      <c r="A798" s="21"/>
      <c r="B798" s="22"/>
      <c r="C798" s="23"/>
      <c r="D798" s="23"/>
      <c r="E798" s="24"/>
      <c r="F798" s="24"/>
      <c r="G798" s="24"/>
      <c r="H798" s="22"/>
    </row>
    <row r="799" spans="1:8" ht="14.25" customHeight="1">
      <c r="A799" s="21"/>
      <c r="B799" s="22"/>
      <c r="C799" s="23"/>
      <c r="D799" s="23"/>
      <c r="E799" s="24"/>
      <c r="F799" s="24"/>
      <c r="G799" s="24"/>
      <c r="H799" s="22"/>
    </row>
    <row r="800" spans="1:8" ht="14.25" customHeight="1">
      <c r="A800" s="21"/>
      <c r="B800" s="22"/>
      <c r="C800" s="23"/>
      <c r="D800" s="23"/>
      <c r="E800" s="24"/>
      <c r="F800" s="24"/>
      <c r="G800" s="24"/>
      <c r="H800" s="22"/>
    </row>
    <row r="801" spans="1:8" ht="14.25" customHeight="1">
      <c r="A801" s="21"/>
      <c r="B801" s="22"/>
      <c r="C801" s="23"/>
      <c r="D801" s="23"/>
      <c r="E801" s="24"/>
      <c r="F801" s="24"/>
      <c r="G801" s="24"/>
      <c r="H801" s="22"/>
    </row>
    <row r="802" spans="1:8" ht="14.25" customHeight="1">
      <c r="A802" s="21"/>
      <c r="B802" s="22"/>
      <c r="C802" s="23"/>
      <c r="D802" s="23"/>
      <c r="E802" s="24"/>
      <c r="F802" s="24"/>
      <c r="G802" s="24"/>
      <c r="H802" s="22"/>
    </row>
    <row r="803" spans="1:8" ht="14.25" customHeight="1">
      <c r="A803" s="21"/>
      <c r="B803" s="22"/>
      <c r="C803" s="23"/>
      <c r="D803" s="23"/>
      <c r="E803" s="24"/>
      <c r="F803" s="24"/>
      <c r="G803" s="24"/>
      <c r="H803" s="22"/>
    </row>
    <row r="804" spans="1:8" ht="14.25" customHeight="1">
      <c r="A804" s="21"/>
      <c r="B804" s="22"/>
      <c r="C804" s="23"/>
      <c r="D804" s="23"/>
      <c r="E804" s="24"/>
      <c r="F804" s="24"/>
      <c r="G804" s="24"/>
      <c r="H804" s="22"/>
    </row>
    <row r="805" spans="1:8" ht="14.25" customHeight="1">
      <c r="A805" s="21"/>
      <c r="B805" s="22"/>
      <c r="C805" s="23"/>
      <c r="D805" s="23"/>
      <c r="E805" s="24"/>
      <c r="F805" s="24"/>
      <c r="G805" s="24"/>
      <c r="H805" s="22"/>
    </row>
    <row r="806" spans="1:8" ht="14.25" customHeight="1">
      <c r="A806" s="21"/>
      <c r="B806" s="22"/>
      <c r="C806" s="23"/>
      <c r="D806" s="23"/>
      <c r="E806" s="24"/>
      <c r="F806" s="24"/>
      <c r="G806" s="24"/>
      <c r="H806" s="22"/>
    </row>
    <row r="807" spans="1:8" ht="14.25" customHeight="1">
      <c r="A807" s="21"/>
      <c r="B807" s="22"/>
      <c r="C807" s="23"/>
      <c r="D807" s="23"/>
      <c r="E807" s="24"/>
      <c r="F807" s="24"/>
      <c r="G807" s="24"/>
      <c r="H807" s="22"/>
    </row>
    <row r="808" spans="1:8" ht="14.25" customHeight="1">
      <c r="A808" s="21"/>
      <c r="B808" s="22"/>
      <c r="C808" s="23"/>
      <c r="D808" s="23"/>
      <c r="E808" s="24"/>
      <c r="F808" s="24"/>
      <c r="G808" s="24"/>
      <c r="H808" s="22"/>
    </row>
    <row r="809" spans="1:8" ht="14.25" customHeight="1">
      <c r="A809" s="21"/>
      <c r="B809" s="22"/>
      <c r="C809" s="23"/>
      <c r="D809" s="23"/>
      <c r="E809" s="24"/>
      <c r="F809" s="24"/>
      <c r="G809" s="24"/>
      <c r="H809" s="22"/>
    </row>
    <row r="810" spans="1:8" ht="14.25" customHeight="1">
      <c r="A810" s="21"/>
      <c r="B810" s="22"/>
      <c r="C810" s="23"/>
      <c r="D810" s="23"/>
      <c r="E810" s="24"/>
      <c r="F810" s="24"/>
      <c r="G810" s="24"/>
      <c r="H810" s="22"/>
    </row>
    <row r="811" spans="1:8" ht="14.25" customHeight="1">
      <c r="A811" s="21"/>
      <c r="B811" s="22"/>
      <c r="C811" s="23"/>
      <c r="D811" s="23"/>
      <c r="E811" s="24"/>
      <c r="F811" s="24"/>
      <c r="G811" s="24"/>
      <c r="H811" s="22"/>
    </row>
    <row r="812" spans="1:8" ht="14.25" customHeight="1">
      <c r="A812" s="21"/>
      <c r="B812" s="22"/>
      <c r="C812" s="23"/>
      <c r="D812" s="23"/>
      <c r="E812" s="24"/>
      <c r="F812" s="24"/>
      <c r="G812" s="24"/>
      <c r="H812" s="22"/>
    </row>
    <row r="813" spans="1:8" ht="14.25" customHeight="1">
      <c r="A813" s="21"/>
      <c r="B813" s="22"/>
      <c r="C813" s="23"/>
      <c r="D813" s="23"/>
      <c r="E813" s="24"/>
      <c r="F813" s="24"/>
      <c r="G813" s="24"/>
      <c r="H813" s="22"/>
    </row>
    <row r="814" spans="1:8" ht="14.25" customHeight="1">
      <c r="A814" s="21"/>
      <c r="B814" s="22"/>
      <c r="C814" s="23"/>
      <c r="D814" s="23"/>
      <c r="E814" s="24"/>
      <c r="F814" s="24"/>
      <c r="G814" s="24"/>
      <c r="H814" s="22"/>
    </row>
    <row r="815" spans="1:8" ht="14.25" customHeight="1">
      <c r="A815" s="21"/>
      <c r="B815" s="22"/>
      <c r="C815" s="23"/>
      <c r="D815" s="23"/>
      <c r="E815" s="24"/>
      <c r="F815" s="24"/>
      <c r="G815" s="24"/>
      <c r="H815" s="22"/>
    </row>
    <row r="816" spans="1:8" ht="14.25" customHeight="1">
      <c r="A816" s="21"/>
      <c r="B816" s="22"/>
      <c r="C816" s="23"/>
      <c r="D816" s="23"/>
      <c r="E816" s="24"/>
      <c r="F816" s="24"/>
      <c r="G816" s="24"/>
      <c r="H816" s="22"/>
    </row>
    <row r="817" spans="1:8" ht="14.25" customHeight="1">
      <c r="A817" s="21"/>
      <c r="B817" s="22"/>
      <c r="C817" s="23"/>
      <c r="D817" s="23"/>
      <c r="E817" s="24"/>
      <c r="F817" s="24"/>
      <c r="G817" s="24"/>
      <c r="H817" s="22"/>
    </row>
    <row r="818" spans="1:8" ht="14.25" customHeight="1">
      <c r="A818" s="21"/>
      <c r="B818" s="22"/>
      <c r="C818" s="23"/>
      <c r="D818" s="23"/>
      <c r="E818" s="24"/>
      <c r="F818" s="24"/>
      <c r="G818" s="24"/>
      <c r="H818" s="22"/>
    </row>
    <row r="819" spans="1:8" ht="14.25" customHeight="1">
      <c r="A819" s="21"/>
      <c r="B819" s="22"/>
      <c r="C819" s="23"/>
      <c r="D819" s="23"/>
      <c r="E819" s="24"/>
      <c r="F819" s="24"/>
      <c r="G819" s="24"/>
      <c r="H819" s="22"/>
    </row>
    <row r="820" spans="1:8" ht="14.25" customHeight="1">
      <c r="A820" s="21"/>
      <c r="B820" s="22"/>
      <c r="C820" s="23"/>
      <c r="D820" s="23"/>
      <c r="E820" s="24"/>
      <c r="F820" s="24"/>
      <c r="G820" s="24"/>
      <c r="H820" s="22"/>
    </row>
    <row r="821" spans="1:8" ht="14.25" customHeight="1">
      <c r="A821" s="21"/>
      <c r="B821" s="22"/>
      <c r="C821" s="23"/>
      <c r="D821" s="23"/>
      <c r="E821" s="24"/>
      <c r="F821" s="24"/>
      <c r="G821" s="24"/>
      <c r="H821" s="22"/>
    </row>
    <row r="822" spans="1:8" ht="14.25" customHeight="1">
      <c r="A822" s="21"/>
      <c r="B822" s="22"/>
      <c r="C822" s="23"/>
      <c r="D822" s="23"/>
      <c r="E822" s="24"/>
      <c r="F822" s="24"/>
      <c r="G822" s="24"/>
      <c r="H822" s="22"/>
    </row>
    <row r="823" spans="1:8" ht="14.25" customHeight="1">
      <c r="A823" s="21"/>
      <c r="B823" s="22"/>
      <c r="C823" s="23"/>
      <c r="D823" s="23"/>
      <c r="E823" s="24"/>
      <c r="F823" s="24"/>
      <c r="G823" s="24"/>
      <c r="H823" s="22"/>
    </row>
    <row r="824" spans="1:8" ht="14.25" customHeight="1">
      <c r="A824" s="21"/>
      <c r="B824" s="22"/>
      <c r="C824" s="23"/>
      <c r="D824" s="23"/>
      <c r="E824" s="24"/>
      <c r="F824" s="24"/>
      <c r="G824" s="24"/>
      <c r="H824" s="22"/>
    </row>
    <row r="825" spans="1:8" ht="14.25" customHeight="1">
      <c r="A825" s="21"/>
      <c r="B825" s="22"/>
      <c r="C825" s="23"/>
      <c r="D825" s="23"/>
      <c r="E825" s="24"/>
      <c r="F825" s="24"/>
      <c r="G825" s="24"/>
      <c r="H825" s="22"/>
    </row>
    <row r="826" spans="1:8" ht="14.25" customHeight="1">
      <c r="A826" s="21"/>
      <c r="B826" s="22"/>
      <c r="C826" s="23"/>
      <c r="D826" s="23"/>
      <c r="E826" s="24"/>
      <c r="F826" s="24"/>
      <c r="G826" s="24"/>
      <c r="H826" s="22"/>
    </row>
    <row r="827" spans="1:8" ht="14.25" customHeight="1">
      <c r="A827" s="21"/>
      <c r="B827" s="22"/>
      <c r="C827" s="23"/>
      <c r="D827" s="23"/>
      <c r="E827" s="24"/>
      <c r="F827" s="24"/>
      <c r="G827" s="24"/>
      <c r="H827" s="22"/>
    </row>
    <row r="828" spans="1:8" ht="14.25" customHeight="1">
      <c r="A828" s="21"/>
      <c r="B828" s="22"/>
      <c r="C828" s="23"/>
      <c r="D828" s="23"/>
      <c r="E828" s="24"/>
      <c r="F828" s="24"/>
      <c r="G828" s="24"/>
      <c r="H828" s="22"/>
    </row>
    <row r="829" spans="1:8" ht="14.25" customHeight="1">
      <c r="A829" s="21"/>
      <c r="B829" s="22"/>
      <c r="C829" s="23"/>
      <c r="D829" s="23"/>
      <c r="E829" s="24"/>
      <c r="F829" s="24"/>
      <c r="G829" s="24"/>
      <c r="H829" s="22"/>
    </row>
    <row r="830" spans="1:8" ht="14.25" customHeight="1">
      <c r="A830" s="21"/>
      <c r="B830" s="22"/>
      <c r="C830" s="23"/>
      <c r="D830" s="23"/>
      <c r="E830" s="24"/>
      <c r="F830" s="24"/>
      <c r="G830" s="24"/>
      <c r="H830" s="22"/>
    </row>
    <row r="831" spans="1:8" ht="14.25" customHeight="1">
      <c r="A831" s="21"/>
      <c r="B831" s="22"/>
      <c r="C831" s="23"/>
      <c r="D831" s="23"/>
      <c r="E831" s="24"/>
      <c r="F831" s="24"/>
      <c r="G831" s="24"/>
      <c r="H831" s="22"/>
    </row>
    <row r="832" spans="1:8" ht="14.25" customHeight="1">
      <c r="A832" s="21"/>
      <c r="B832" s="22"/>
      <c r="C832" s="23"/>
      <c r="D832" s="23"/>
      <c r="E832" s="24"/>
      <c r="F832" s="24"/>
      <c r="G832" s="24"/>
      <c r="H832" s="22"/>
    </row>
    <row r="833" spans="1:8" ht="14.25" customHeight="1">
      <c r="A833" s="21"/>
      <c r="B833" s="22"/>
      <c r="C833" s="23"/>
      <c r="D833" s="23"/>
      <c r="E833" s="24"/>
      <c r="F833" s="24"/>
      <c r="G833" s="24"/>
      <c r="H833" s="22"/>
    </row>
    <row r="834" spans="1:8" ht="14.25" customHeight="1">
      <c r="A834" s="21"/>
      <c r="B834" s="22"/>
      <c r="C834" s="23"/>
      <c r="D834" s="23"/>
      <c r="E834" s="24"/>
      <c r="F834" s="24"/>
      <c r="G834" s="24"/>
      <c r="H834" s="22"/>
    </row>
    <row r="835" spans="1:8" ht="14.25" customHeight="1">
      <c r="A835" s="21"/>
      <c r="B835" s="22"/>
      <c r="C835" s="23"/>
      <c r="D835" s="23"/>
      <c r="E835" s="24"/>
      <c r="F835" s="24"/>
      <c r="G835" s="24"/>
      <c r="H835" s="22"/>
    </row>
    <row r="836" spans="1:8" ht="14.25" customHeight="1">
      <c r="A836" s="21"/>
      <c r="B836" s="22"/>
      <c r="C836" s="23"/>
      <c r="D836" s="23"/>
      <c r="E836" s="24"/>
      <c r="F836" s="24"/>
      <c r="G836" s="24"/>
      <c r="H836" s="22"/>
    </row>
    <row r="837" spans="1:8" ht="14.25" customHeight="1">
      <c r="A837" s="21"/>
      <c r="B837" s="22"/>
      <c r="C837" s="23"/>
      <c r="D837" s="23"/>
      <c r="E837" s="24"/>
      <c r="F837" s="24"/>
      <c r="G837" s="24"/>
      <c r="H837" s="22"/>
    </row>
    <row r="838" spans="1:8" ht="14.25" customHeight="1">
      <c r="A838" s="21"/>
      <c r="B838" s="22"/>
      <c r="C838" s="23"/>
      <c r="D838" s="23"/>
      <c r="E838" s="24"/>
      <c r="F838" s="24"/>
      <c r="G838" s="24"/>
      <c r="H838" s="22"/>
    </row>
    <row r="839" spans="1:8" ht="14.25" customHeight="1">
      <c r="A839" s="21"/>
      <c r="B839" s="22"/>
      <c r="C839" s="23"/>
      <c r="D839" s="23"/>
      <c r="E839" s="24"/>
      <c r="F839" s="24"/>
      <c r="G839" s="24"/>
      <c r="H839" s="22"/>
    </row>
    <row r="840" spans="1:8" ht="14.25" customHeight="1">
      <c r="A840" s="21"/>
      <c r="B840" s="22"/>
      <c r="C840" s="23"/>
      <c r="D840" s="23"/>
      <c r="E840" s="24"/>
      <c r="F840" s="24"/>
      <c r="G840" s="24"/>
      <c r="H840" s="22"/>
    </row>
    <row r="841" spans="1:8" ht="14.25" customHeight="1">
      <c r="A841" s="21"/>
      <c r="B841" s="22"/>
      <c r="C841" s="23"/>
      <c r="D841" s="23"/>
      <c r="E841" s="24"/>
      <c r="F841" s="24"/>
      <c r="G841" s="24"/>
      <c r="H841" s="22"/>
    </row>
    <row r="842" spans="1:8" ht="14.25" customHeight="1">
      <c r="A842" s="21"/>
      <c r="B842" s="22"/>
      <c r="C842" s="23"/>
      <c r="D842" s="23"/>
      <c r="E842" s="24"/>
      <c r="F842" s="24"/>
      <c r="G842" s="24"/>
      <c r="H842" s="22"/>
    </row>
    <row r="843" spans="1:8" ht="14.25" customHeight="1">
      <c r="A843" s="21"/>
      <c r="B843" s="22"/>
      <c r="C843" s="23"/>
      <c r="D843" s="23"/>
      <c r="E843" s="24"/>
      <c r="F843" s="24"/>
      <c r="G843" s="24"/>
      <c r="H843" s="22"/>
    </row>
    <row r="844" spans="1:8" ht="14.25" customHeight="1">
      <c r="A844" s="21"/>
      <c r="B844" s="22"/>
      <c r="C844" s="23"/>
      <c r="D844" s="23"/>
      <c r="E844" s="24"/>
      <c r="F844" s="24"/>
      <c r="G844" s="24"/>
      <c r="H844" s="22"/>
    </row>
    <row r="845" spans="1:8" ht="14.25" customHeight="1">
      <c r="A845" s="21"/>
      <c r="B845" s="22"/>
      <c r="C845" s="23"/>
      <c r="D845" s="23"/>
      <c r="E845" s="24"/>
      <c r="F845" s="24"/>
      <c r="G845" s="24"/>
      <c r="H845" s="22"/>
    </row>
    <row r="846" spans="1:8" ht="14.25" customHeight="1">
      <c r="A846" s="21"/>
      <c r="B846" s="22"/>
      <c r="C846" s="23"/>
      <c r="D846" s="23"/>
      <c r="E846" s="24"/>
      <c r="F846" s="24"/>
      <c r="G846" s="24"/>
      <c r="H846" s="22"/>
    </row>
    <row r="847" spans="1:8" ht="14.25" customHeight="1">
      <c r="A847" s="21"/>
      <c r="B847" s="22"/>
      <c r="C847" s="23"/>
      <c r="D847" s="23"/>
      <c r="E847" s="24"/>
      <c r="F847" s="24"/>
      <c r="G847" s="24"/>
      <c r="H847" s="22"/>
    </row>
    <row r="848" spans="1:8" ht="14.25" customHeight="1">
      <c r="A848" s="21"/>
      <c r="B848" s="22"/>
      <c r="C848" s="23"/>
      <c r="D848" s="23"/>
      <c r="E848" s="24"/>
      <c r="F848" s="24"/>
      <c r="G848" s="24"/>
      <c r="H848" s="22"/>
    </row>
    <row r="849" spans="1:8" ht="14.25" customHeight="1">
      <c r="A849" s="21"/>
      <c r="B849" s="22"/>
      <c r="C849" s="23"/>
      <c r="D849" s="23"/>
      <c r="E849" s="24"/>
      <c r="F849" s="24"/>
      <c r="G849" s="24"/>
      <c r="H849" s="22"/>
    </row>
    <row r="850" spans="1:8" ht="14.25" customHeight="1">
      <c r="A850" s="21"/>
      <c r="B850" s="22"/>
      <c r="C850" s="23"/>
      <c r="D850" s="23"/>
      <c r="E850" s="24"/>
      <c r="F850" s="24"/>
      <c r="G850" s="24"/>
      <c r="H850" s="22"/>
    </row>
    <row r="851" spans="1:8" ht="14.25" customHeight="1">
      <c r="A851" s="21"/>
      <c r="B851" s="22"/>
      <c r="C851" s="23"/>
      <c r="D851" s="23"/>
      <c r="E851" s="24"/>
      <c r="F851" s="24"/>
      <c r="G851" s="24"/>
      <c r="H851" s="22"/>
    </row>
    <row r="852" spans="1:8" ht="14.25" customHeight="1">
      <c r="A852" s="21"/>
      <c r="B852" s="22"/>
      <c r="C852" s="23"/>
      <c r="D852" s="23"/>
      <c r="E852" s="24"/>
      <c r="F852" s="24"/>
      <c r="G852" s="24"/>
      <c r="H852" s="22"/>
    </row>
    <row r="853" spans="1:8" ht="14.25" customHeight="1">
      <c r="A853" s="21"/>
      <c r="B853" s="22"/>
      <c r="C853" s="23"/>
      <c r="D853" s="23"/>
      <c r="E853" s="24"/>
      <c r="F853" s="24"/>
      <c r="G853" s="24"/>
      <c r="H853" s="22"/>
    </row>
    <row r="854" spans="1:8" ht="14.25" customHeight="1">
      <c r="A854" s="21"/>
      <c r="B854" s="22"/>
      <c r="C854" s="23"/>
      <c r="D854" s="23"/>
      <c r="E854" s="24"/>
      <c r="F854" s="24"/>
      <c r="G854" s="24"/>
      <c r="H854" s="22"/>
    </row>
    <row r="855" spans="1:8" ht="14.25" customHeight="1">
      <c r="A855" s="21"/>
      <c r="B855" s="22"/>
      <c r="C855" s="23"/>
      <c r="D855" s="23"/>
      <c r="E855" s="24"/>
      <c r="F855" s="24"/>
      <c r="G855" s="24"/>
      <c r="H855" s="22"/>
    </row>
    <row r="856" spans="1:8" ht="14.25" customHeight="1">
      <c r="A856" s="21"/>
      <c r="B856" s="22"/>
      <c r="C856" s="23"/>
      <c r="D856" s="23"/>
      <c r="E856" s="24"/>
      <c r="F856" s="24"/>
      <c r="G856" s="24"/>
      <c r="H856" s="22"/>
    </row>
    <row r="857" spans="1:8" ht="14.25" customHeight="1">
      <c r="A857" s="21"/>
      <c r="B857" s="22"/>
      <c r="C857" s="23"/>
      <c r="D857" s="23"/>
      <c r="E857" s="24"/>
      <c r="F857" s="24"/>
      <c r="G857" s="24"/>
      <c r="H857" s="22"/>
    </row>
    <row r="858" spans="1:8" ht="14.25" customHeight="1">
      <c r="A858" s="21"/>
      <c r="B858" s="22"/>
      <c r="C858" s="23"/>
      <c r="D858" s="23"/>
      <c r="E858" s="24"/>
      <c r="F858" s="24"/>
      <c r="G858" s="24"/>
      <c r="H858" s="22"/>
    </row>
    <row r="859" spans="1:8" ht="14.25" customHeight="1">
      <c r="A859" s="21"/>
      <c r="B859" s="22"/>
      <c r="C859" s="23"/>
      <c r="D859" s="23"/>
      <c r="E859" s="24"/>
      <c r="F859" s="24"/>
      <c r="G859" s="24"/>
      <c r="H859" s="22"/>
    </row>
    <row r="860" spans="1:8" ht="14.25" customHeight="1">
      <c r="A860" s="21"/>
      <c r="B860" s="22"/>
      <c r="C860" s="23"/>
      <c r="D860" s="23"/>
      <c r="E860" s="24"/>
      <c r="F860" s="24"/>
      <c r="G860" s="24"/>
      <c r="H860" s="22"/>
    </row>
    <row r="861" spans="1:8" ht="14.25" customHeight="1">
      <c r="A861" s="21"/>
      <c r="B861" s="22"/>
      <c r="C861" s="23"/>
      <c r="D861" s="23"/>
      <c r="E861" s="24"/>
      <c r="F861" s="24"/>
      <c r="G861" s="24"/>
      <c r="H861" s="22"/>
    </row>
    <row r="862" spans="1:8" ht="14.25" customHeight="1">
      <c r="A862" s="21"/>
      <c r="B862" s="22"/>
      <c r="C862" s="23"/>
      <c r="D862" s="23"/>
      <c r="E862" s="24"/>
      <c r="F862" s="24"/>
      <c r="G862" s="24"/>
      <c r="H862" s="22"/>
    </row>
    <row r="863" spans="1:8" ht="14.25" customHeight="1">
      <c r="A863" s="21"/>
      <c r="B863" s="22"/>
      <c r="C863" s="23"/>
      <c r="D863" s="23"/>
      <c r="E863" s="24"/>
      <c r="F863" s="24"/>
      <c r="G863" s="24"/>
      <c r="H863" s="22"/>
    </row>
    <row r="864" spans="1:8" ht="14.25" customHeight="1">
      <c r="A864" s="21"/>
      <c r="B864" s="22"/>
      <c r="C864" s="23"/>
      <c r="D864" s="23"/>
      <c r="E864" s="24"/>
      <c r="F864" s="24"/>
      <c r="G864" s="24"/>
      <c r="H864" s="22"/>
    </row>
    <row r="865" spans="1:8" ht="14.25" customHeight="1">
      <c r="A865" s="21"/>
      <c r="B865" s="22"/>
      <c r="C865" s="23"/>
      <c r="D865" s="23"/>
      <c r="E865" s="24"/>
      <c r="F865" s="24"/>
      <c r="G865" s="24"/>
      <c r="H865" s="22"/>
    </row>
    <row r="866" spans="1:8" ht="14.25" customHeight="1">
      <c r="A866" s="21"/>
      <c r="B866" s="22"/>
      <c r="C866" s="23"/>
      <c r="D866" s="23"/>
      <c r="E866" s="24"/>
      <c r="F866" s="24"/>
      <c r="G866" s="24"/>
      <c r="H866" s="22"/>
    </row>
    <row r="867" spans="1:8" ht="14.25" customHeight="1">
      <c r="A867" s="21"/>
      <c r="B867" s="22"/>
      <c r="C867" s="23"/>
      <c r="D867" s="23"/>
      <c r="E867" s="24"/>
      <c r="F867" s="24"/>
      <c r="G867" s="24"/>
      <c r="H867" s="22"/>
    </row>
    <row r="868" spans="1:8" ht="14.25" customHeight="1">
      <c r="A868" s="21"/>
      <c r="B868" s="22"/>
      <c r="C868" s="23"/>
      <c r="D868" s="23"/>
      <c r="E868" s="24"/>
      <c r="F868" s="24"/>
      <c r="G868" s="24"/>
      <c r="H868" s="22"/>
    </row>
    <row r="869" spans="1:8" ht="14.25" customHeight="1">
      <c r="A869" s="21"/>
      <c r="B869" s="22"/>
      <c r="C869" s="23"/>
      <c r="D869" s="23"/>
      <c r="E869" s="24"/>
      <c r="F869" s="24"/>
      <c r="G869" s="24"/>
      <c r="H869" s="22"/>
    </row>
    <row r="870" spans="1:8" ht="14.25" customHeight="1">
      <c r="A870" s="21"/>
      <c r="B870" s="22"/>
      <c r="C870" s="23"/>
      <c r="D870" s="23"/>
      <c r="E870" s="24"/>
      <c r="F870" s="24"/>
      <c r="G870" s="24"/>
      <c r="H870" s="22"/>
    </row>
    <row r="871" spans="1:8" ht="14.25" customHeight="1">
      <c r="A871" s="21"/>
      <c r="B871" s="22"/>
      <c r="C871" s="23"/>
      <c r="D871" s="23"/>
      <c r="E871" s="24"/>
      <c r="F871" s="24"/>
      <c r="G871" s="24"/>
      <c r="H871" s="22"/>
    </row>
    <row r="872" spans="1:8" ht="14.25" customHeight="1">
      <c r="A872" s="21"/>
      <c r="B872" s="22"/>
      <c r="C872" s="23"/>
      <c r="D872" s="23"/>
      <c r="E872" s="24"/>
      <c r="F872" s="24"/>
      <c r="G872" s="24"/>
      <c r="H872" s="22"/>
    </row>
    <row r="873" spans="1:8" ht="14.25" customHeight="1">
      <c r="A873" s="21"/>
      <c r="B873" s="22"/>
      <c r="C873" s="23"/>
      <c r="D873" s="23"/>
      <c r="E873" s="24"/>
      <c r="F873" s="24"/>
      <c r="G873" s="24"/>
      <c r="H873" s="22"/>
    </row>
    <row r="874" spans="1:8" ht="14.25" customHeight="1">
      <c r="A874" s="21"/>
      <c r="B874" s="22"/>
      <c r="C874" s="23"/>
      <c r="D874" s="23"/>
      <c r="E874" s="24"/>
      <c r="F874" s="24"/>
      <c r="G874" s="24"/>
      <c r="H874" s="22"/>
    </row>
    <row r="875" spans="1:8" ht="14.25" customHeight="1">
      <c r="A875" s="21"/>
      <c r="B875" s="22"/>
      <c r="C875" s="23"/>
      <c r="D875" s="23"/>
      <c r="E875" s="24"/>
      <c r="F875" s="24"/>
      <c r="G875" s="24"/>
      <c r="H875" s="22"/>
    </row>
    <row r="876" spans="1:8" ht="14.25" customHeight="1">
      <c r="A876" s="21"/>
      <c r="B876" s="22"/>
      <c r="C876" s="23"/>
      <c r="D876" s="23"/>
      <c r="E876" s="24"/>
      <c r="F876" s="24"/>
      <c r="G876" s="24"/>
      <c r="H876" s="22"/>
    </row>
    <row r="877" spans="1:8" ht="14.25" customHeight="1">
      <c r="A877" s="21"/>
      <c r="B877" s="22"/>
      <c r="C877" s="23"/>
      <c r="D877" s="23"/>
      <c r="E877" s="24"/>
      <c r="F877" s="24"/>
      <c r="G877" s="24"/>
      <c r="H877" s="22"/>
    </row>
    <row r="878" spans="1:8" ht="14.25" customHeight="1">
      <c r="A878" s="21"/>
      <c r="B878" s="22"/>
      <c r="C878" s="23"/>
      <c r="D878" s="23"/>
      <c r="E878" s="24"/>
      <c r="F878" s="24"/>
      <c r="G878" s="24"/>
      <c r="H878" s="22"/>
    </row>
    <row r="879" spans="1:8" ht="14.25" customHeight="1">
      <c r="A879" s="21"/>
      <c r="B879" s="22"/>
      <c r="C879" s="23"/>
      <c r="D879" s="23"/>
      <c r="E879" s="24"/>
      <c r="F879" s="24"/>
      <c r="G879" s="24"/>
      <c r="H879" s="22"/>
    </row>
    <row r="880" spans="1:8" ht="14.25" customHeight="1">
      <c r="A880" s="21"/>
      <c r="B880" s="22"/>
      <c r="C880" s="23"/>
      <c r="D880" s="23"/>
      <c r="E880" s="24"/>
      <c r="F880" s="24"/>
      <c r="G880" s="24"/>
      <c r="H880" s="22"/>
    </row>
    <row r="881" spans="1:8" ht="14.25" customHeight="1">
      <c r="A881" s="21"/>
      <c r="B881" s="22"/>
      <c r="C881" s="23"/>
      <c r="D881" s="23"/>
      <c r="E881" s="24"/>
      <c r="F881" s="24"/>
      <c r="G881" s="24"/>
      <c r="H881" s="22"/>
    </row>
    <row r="882" spans="1:8" ht="14.25" customHeight="1">
      <c r="A882" s="21"/>
      <c r="B882" s="22"/>
      <c r="C882" s="23"/>
      <c r="D882" s="23"/>
      <c r="E882" s="24"/>
      <c r="F882" s="24"/>
      <c r="G882" s="24"/>
      <c r="H882" s="22"/>
    </row>
    <row r="883" spans="1:8" ht="14.25" customHeight="1">
      <c r="A883" s="21"/>
      <c r="B883" s="22"/>
      <c r="C883" s="23"/>
      <c r="D883" s="23"/>
      <c r="E883" s="24"/>
      <c r="F883" s="24"/>
      <c r="G883" s="24"/>
      <c r="H883" s="22"/>
    </row>
    <row r="884" spans="1:8" ht="14.25" customHeight="1">
      <c r="A884" s="21"/>
      <c r="B884" s="22"/>
      <c r="C884" s="23"/>
      <c r="D884" s="23"/>
      <c r="E884" s="24"/>
      <c r="F884" s="24"/>
      <c r="G884" s="24"/>
      <c r="H884" s="22"/>
    </row>
    <row r="885" spans="1:8" ht="14.25" customHeight="1">
      <c r="A885" s="21"/>
      <c r="B885" s="22"/>
      <c r="C885" s="23"/>
      <c r="D885" s="23"/>
      <c r="E885" s="24"/>
      <c r="F885" s="24"/>
      <c r="G885" s="24"/>
      <c r="H885" s="22"/>
    </row>
    <row r="886" spans="1:8" ht="14.25" customHeight="1">
      <c r="A886" s="21"/>
      <c r="B886" s="22"/>
      <c r="C886" s="23"/>
      <c r="D886" s="23"/>
      <c r="E886" s="24"/>
      <c r="F886" s="24"/>
      <c r="G886" s="24"/>
      <c r="H886" s="22"/>
    </row>
    <row r="887" spans="1:8" ht="14.25" customHeight="1">
      <c r="A887" s="21"/>
      <c r="B887" s="22"/>
      <c r="C887" s="23"/>
      <c r="D887" s="23"/>
      <c r="E887" s="24"/>
      <c r="F887" s="24"/>
      <c r="G887" s="24"/>
      <c r="H887" s="22"/>
    </row>
    <row r="888" spans="1:8" ht="14.25" customHeight="1">
      <c r="A888" s="21"/>
      <c r="B888" s="22"/>
      <c r="C888" s="23"/>
      <c r="D888" s="23"/>
      <c r="E888" s="24"/>
      <c r="F888" s="24"/>
      <c r="G888" s="24"/>
      <c r="H888" s="22"/>
    </row>
    <row r="889" spans="1:8" ht="14.25" customHeight="1">
      <c r="A889" s="21"/>
      <c r="B889" s="22"/>
      <c r="C889" s="23"/>
      <c r="D889" s="23"/>
      <c r="E889" s="24"/>
      <c r="F889" s="24"/>
      <c r="G889" s="24"/>
      <c r="H889" s="22"/>
    </row>
    <row r="890" spans="1:8" ht="14.25" customHeight="1">
      <c r="A890" s="21"/>
      <c r="B890" s="22"/>
      <c r="C890" s="23"/>
      <c r="D890" s="23"/>
      <c r="E890" s="24"/>
      <c r="F890" s="24"/>
      <c r="G890" s="24"/>
      <c r="H890" s="22"/>
    </row>
    <row r="891" spans="1:8" ht="14.25" customHeight="1">
      <c r="A891" s="21"/>
      <c r="B891" s="22"/>
      <c r="C891" s="23"/>
      <c r="D891" s="23"/>
      <c r="E891" s="24"/>
      <c r="F891" s="24"/>
      <c r="G891" s="24"/>
      <c r="H891" s="22"/>
    </row>
    <row r="892" spans="1:8" ht="14.25" customHeight="1">
      <c r="A892" s="21"/>
      <c r="B892" s="22"/>
      <c r="C892" s="23"/>
      <c r="D892" s="23"/>
      <c r="E892" s="24"/>
      <c r="F892" s="24"/>
      <c r="G892" s="24"/>
      <c r="H892" s="22"/>
    </row>
    <row r="893" spans="1:8" ht="14.25" customHeight="1">
      <c r="A893" s="21"/>
      <c r="B893" s="22"/>
      <c r="C893" s="23"/>
      <c r="D893" s="23"/>
      <c r="E893" s="24"/>
      <c r="F893" s="24"/>
      <c r="G893" s="24"/>
      <c r="H893" s="22"/>
    </row>
    <row r="894" spans="1:8" ht="14.25" customHeight="1">
      <c r="A894" s="21"/>
      <c r="B894" s="22"/>
      <c r="C894" s="23"/>
      <c r="D894" s="23"/>
      <c r="E894" s="24"/>
      <c r="F894" s="24"/>
      <c r="G894" s="24"/>
      <c r="H894" s="22"/>
    </row>
    <row r="895" spans="1:8" ht="14.25" customHeight="1">
      <c r="A895" s="21"/>
      <c r="B895" s="22"/>
      <c r="C895" s="23"/>
      <c r="D895" s="23"/>
      <c r="E895" s="24"/>
      <c r="F895" s="24"/>
      <c r="G895" s="24"/>
      <c r="H895" s="22"/>
    </row>
    <row r="896" spans="1:8" ht="14.25" customHeight="1">
      <c r="A896" s="21"/>
      <c r="B896" s="22"/>
      <c r="C896" s="23"/>
      <c r="D896" s="23"/>
      <c r="E896" s="24"/>
      <c r="F896" s="24"/>
      <c r="G896" s="24"/>
      <c r="H896" s="22"/>
    </row>
    <row r="897" spans="1:8" ht="14.25" customHeight="1">
      <c r="A897" s="21"/>
      <c r="B897" s="22"/>
      <c r="C897" s="23"/>
      <c r="D897" s="23"/>
      <c r="E897" s="24"/>
      <c r="F897" s="24"/>
      <c r="G897" s="24"/>
      <c r="H897" s="22"/>
    </row>
    <row r="898" spans="1:8" ht="14.25" customHeight="1">
      <c r="A898" s="21"/>
      <c r="B898" s="22"/>
      <c r="C898" s="23"/>
      <c r="D898" s="23"/>
      <c r="E898" s="24"/>
      <c r="F898" s="24"/>
      <c r="G898" s="24"/>
      <c r="H898" s="22"/>
    </row>
    <row r="899" spans="1:8" ht="14.25" customHeight="1">
      <c r="A899" s="21"/>
      <c r="B899" s="22"/>
      <c r="C899" s="23"/>
      <c r="D899" s="23"/>
      <c r="E899" s="24"/>
      <c r="F899" s="24"/>
      <c r="G899" s="24"/>
      <c r="H899" s="22"/>
    </row>
    <row r="900" spans="1:8" ht="14.25" customHeight="1">
      <c r="A900" s="21"/>
      <c r="B900" s="22"/>
      <c r="C900" s="23"/>
      <c r="D900" s="23"/>
      <c r="E900" s="24"/>
      <c r="F900" s="24"/>
      <c r="G900" s="24"/>
      <c r="H900" s="22"/>
    </row>
    <row r="901" spans="1:8" ht="14.25" customHeight="1">
      <c r="A901" s="21"/>
      <c r="B901" s="22"/>
      <c r="C901" s="23"/>
      <c r="D901" s="23"/>
      <c r="E901" s="24"/>
      <c r="F901" s="24"/>
      <c r="G901" s="24"/>
      <c r="H901" s="22"/>
    </row>
    <row r="902" spans="1:8" ht="14.25" customHeight="1">
      <c r="A902" s="21"/>
      <c r="B902" s="22"/>
      <c r="C902" s="23"/>
      <c r="D902" s="23"/>
      <c r="E902" s="24"/>
      <c r="F902" s="24"/>
      <c r="G902" s="24"/>
      <c r="H902" s="22"/>
    </row>
    <row r="903" spans="1:8" ht="14.25" customHeight="1">
      <c r="A903" s="21"/>
      <c r="B903" s="22"/>
      <c r="C903" s="23"/>
      <c r="D903" s="23"/>
      <c r="E903" s="24"/>
      <c r="F903" s="24"/>
      <c r="G903" s="24"/>
      <c r="H903" s="22"/>
    </row>
    <row r="904" spans="1:8" ht="14.25" customHeight="1">
      <c r="A904" s="21"/>
      <c r="B904" s="22"/>
      <c r="C904" s="23"/>
      <c r="D904" s="23"/>
      <c r="E904" s="24"/>
      <c r="F904" s="24"/>
      <c r="G904" s="24"/>
      <c r="H904" s="22"/>
    </row>
    <row r="905" spans="1:8" ht="14.25" customHeight="1">
      <c r="A905" s="21"/>
      <c r="B905" s="22"/>
      <c r="C905" s="23"/>
      <c r="D905" s="23"/>
      <c r="E905" s="24"/>
      <c r="F905" s="24"/>
      <c r="G905" s="24"/>
      <c r="H905" s="22"/>
    </row>
    <row r="906" spans="1:8" ht="14.25" customHeight="1">
      <c r="A906" s="21"/>
      <c r="B906" s="22"/>
      <c r="C906" s="23"/>
      <c r="D906" s="23"/>
      <c r="E906" s="24"/>
      <c r="F906" s="24"/>
      <c r="G906" s="24"/>
      <c r="H906" s="22"/>
    </row>
    <row r="907" spans="1:8" ht="14.25" customHeight="1">
      <c r="A907" s="21"/>
      <c r="B907" s="22"/>
      <c r="C907" s="23"/>
      <c r="D907" s="23"/>
      <c r="E907" s="24"/>
      <c r="F907" s="24"/>
      <c r="G907" s="24"/>
      <c r="H907" s="22"/>
    </row>
    <row r="908" spans="1:8" ht="14.25" customHeight="1">
      <c r="A908" s="21"/>
      <c r="B908" s="22"/>
      <c r="C908" s="23"/>
      <c r="D908" s="23"/>
      <c r="E908" s="24"/>
      <c r="F908" s="24"/>
      <c r="G908" s="24"/>
      <c r="H908" s="22"/>
    </row>
    <row r="909" spans="1:8" ht="14.25" customHeight="1">
      <c r="A909" s="21"/>
      <c r="B909" s="22"/>
      <c r="C909" s="23"/>
      <c r="D909" s="23"/>
      <c r="E909" s="24"/>
      <c r="F909" s="24"/>
      <c r="G909" s="24"/>
      <c r="H909" s="22"/>
    </row>
    <row r="910" spans="1:8" ht="14.25" customHeight="1">
      <c r="A910" s="21"/>
      <c r="B910" s="22"/>
      <c r="C910" s="23"/>
      <c r="D910" s="23"/>
      <c r="E910" s="24"/>
      <c r="F910" s="24"/>
      <c r="G910" s="24"/>
      <c r="H910" s="22"/>
    </row>
    <row r="911" spans="1:8" ht="14.25" customHeight="1">
      <c r="A911" s="21"/>
      <c r="B911" s="22"/>
      <c r="C911" s="23"/>
      <c r="D911" s="23"/>
      <c r="E911" s="24"/>
      <c r="F911" s="24"/>
      <c r="G911" s="24"/>
      <c r="H911" s="22"/>
    </row>
    <row r="912" spans="1:8" ht="14.25" customHeight="1">
      <c r="A912" s="21"/>
      <c r="B912" s="22"/>
      <c r="C912" s="23"/>
      <c r="D912" s="23"/>
      <c r="E912" s="24"/>
      <c r="F912" s="24"/>
      <c r="G912" s="24"/>
      <c r="H912" s="22"/>
    </row>
    <row r="913" spans="1:8" ht="14.25" customHeight="1">
      <c r="A913" s="21"/>
      <c r="B913" s="22"/>
      <c r="C913" s="23"/>
      <c r="D913" s="23"/>
      <c r="E913" s="24"/>
      <c r="F913" s="24"/>
      <c r="G913" s="24"/>
      <c r="H913" s="22"/>
    </row>
    <row r="914" spans="1:8" ht="14.25" customHeight="1">
      <c r="A914" s="21"/>
      <c r="B914" s="22"/>
      <c r="C914" s="23"/>
      <c r="D914" s="23"/>
      <c r="E914" s="24"/>
      <c r="F914" s="24"/>
      <c r="G914" s="24"/>
      <c r="H914" s="22"/>
    </row>
    <row r="915" spans="1:8" ht="14.25" customHeight="1">
      <c r="A915" s="21"/>
      <c r="B915" s="22"/>
      <c r="C915" s="23"/>
      <c r="D915" s="23"/>
      <c r="E915" s="24"/>
      <c r="F915" s="24"/>
      <c r="G915" s="24"/>
      <c r="H915" s="22"/>
    </row>
    <row r="916" spans="1:8" ht="14.25" customHeight="1">
      <c r="A916" s="21"/>
      <c r="B916" s="22"/>
      <c r="C916" s="23"/>
      <c r="D916" s="23"/>
      <c r="E916" s="24"/>
      <c r="F916" s="24"/>
      <c r="G916" s="24"/>
      <c r="H916" s="22"/>
    </row>
    <row r="917" spans="1:8" ht="14.25" customHeight="1">
      <c r="A917" s="21"/>
      <c r="B917" s="22"/>
      <c r="C917" s="23"/>
      <c r="D917" s="23"/>
      <c r="E917" s="24"/>
      <c r="F917" s="24"/>
      <c r="G917" s="24"/>
      <c r="H917" s="22"/>
    </row>
    <row r="918" spans="1:8" ht="14.25" customHeight="1">
      <c r="A918" s="21"/>
      <c r="B918" s="22"/>
      <c r="C918" s="23"/>
      <c r="D918" s="23"/>
      <c r="E918" s="24"/>
      <c r="F918" s="24"/>
      <c r="G918" s="24"/>
      <c r="H918" s="22"/>
    </row>
    <row r="919" spans="1:8" ht="14.25" customHeight="1">
      <c r="A919" s="21"/>
      <c r="B919" s="22"/>
      <c r="C919" s="23"/>
      <c r="D919" s="23"/>
      <c r="E919" s="24"/>
      <c r="F919" s="24"/>
      <c r="G919" s="24"/>
      <c r="H919" s="22"/>
    </row>
    <row r="920" spans="1:8" ht="14.25" customHeight="1">
      <c r="A920" s="21"/>
      <c r="B920" s="22"/>
      <c r="C920" s="23"/>
      <c r="D920" s="23"/>
      <c r="E920" s="24"/>
      <c r="F920" s="24"/>
      <c r="G920" s="24"/>
      <c r="H920" s="22"/>
    </row>
    <row r="921" spans="1:8" ht="14.25" customHeight="1">
      <c r="A921" s="21"/>
      <c r="B921" s="22"/>
      <c r="C921" s="23"/>
      <c r="D921" s="23"/>
      <c r="E921" s="24"/>
      <c r="F921" s="24"/>
      <c r="G921" s="24"/>
      <c r="H921" s="22"/>
    </row>
    <row r="922" spans="1:8" ht="14.25" customHeight="1">
      <c r="A922" s="21"/>
      <c r="B922" s="22"/>
      <c r="C922" s="23"/>
      <c r="D922" s="23"/>
      <c r="E922" s="24"/>
      <c r="F922" s="24"/>
      <c r="G922" s="24"/>
      <c r="H922" s="22"/>
    </row>
    <row r="923" spans="1:8" ht="14.25" customHeight="1">
      <c r="A923" s="21"/>
      <c r="B923" s="22"/>
      <c r="C923" s="23"/>
      <c r="D923" s="23"/>
      <c r="E923" s="24"/>
      <c r="F923" s="24"/>
      <c r="G923" s="24"/>
      <c r="H923" s="22"/>
    </row>
    <row r="924" spans="1:8" ht="14.25" customHeight="1">
      <c r="A924" s="21"/>
      <c r="B924" s="22"/>
      <c r="C924" s="23"/>
      <c r="D924" s="23"/>
      <c r="E924" s="24"/>
      <c r="F924" s="24"/>
      <c r="G924" s="24"/>
      <c r="H924" s="22"/>
    </row>
    <row r="925" spans="1:8" ht="14.25" customHeight="1">
      <c r="A925" s="21"/>
      <c r="B925" s="22"/>
      <c r="C925" s="23"/>
      <c r="D925" s="23"/>
      <c r="E925" s="24"/>
      <c r="F925" s="24"/>
      <c r="G925" s="24"/>
      <c r="H925" s="22"/>
    </row>
    <row r="926" spans="1:8" ht="14.25" customHeight="1">
      <c r="A926" s="21"/>
      <c r="B926" s="22"/>
      <c r="C926" s="23"/>
      <c r="D926" s="23"/>
      <c r="E926" s="24"/>
      <c r="F926" s="24"/>
      <c r="G926" s="24"/>
      <c r="H926" s="22"/>
    </row>
    <row r="927" spans="1:8" ht="14.25" customHeight="1">
      <c r="A927" s="21"/>
      <c r="B927" s="22"/>
      <c r="C927" s="23"/>
      <c r="D927" s="23"/>
      <c r="E927" s="24"/>
      <c r="F927" s="24"/>
      <c r="G927" s="24"/>
      <c r="H927" s="22"/>
    </row>
    <row r="928" spans="1:8" ht="14.25" customHeight="1">
      <c r="A928" s="21"/>
      <c r="B928" s="22"/>
      <c r="C928" s="23"/>
      <c r="D928" s="23"/>
      <c r="E928" s="24"/>
      <c r="F928" s="24"/>
      <c r="G928" s="24"/>
      <c r="H928" s="22"/>
    </row>
    <row r="929" spans="1:8" ht="14.25" customHeight="1">
      <c r="A929" s="21"/>
      <c r="B929" s="22"/>
      <c r="C929" s="23"/>
      <c r="D929" s="23"/>
      <c r="E929" s="24"/>
      <c r="F929" s="24"/>
      <c r="G929" s="24"/>
      <c r="H929" s="22"/>
    </row>
    <row r="930" spans="1:8" ht="14.25" customHeight="1">
      <c r="A930" s="21"/>
      <c r="B930" s="22"/>
      <c r="C930" s="23"/>
      <c r="D930" s="23"/>
      <c r="E930" s="24"/>
      <c r="F930" s="24"/>
      <c r="G930" s="24"/>
      <c r="H930" s="22"/>
    </row>
    <row r="931" spans="1:8" ht="14.25" customHeight="1">
      <c r="A931" s="21"/>
      <c r="B931" s="22"/>
      <c r="C931" s="23"/>
      <c r="D931" s="23"/>
      <c r="E931" s="24"/>
      <c r="F931" s="24"/>
      <c r="G931" s="24"/>
      <c r="H931" s="22"/>
    </row>
    <row r="932" spans="1:8" ht="14.25" customHeight="1">
      <c r="A932" s="21"/>
      <c r="B932" s="22"/>
      <c r="C932" s="23"/>
      <c r="D932" s="23"/>
      <c r="E932" s="24"/>
      <c r="F932" s="24"/>
      <c r="G932" s="24"/>
      <c r="H932" s="22"/>
    </row>
    <row r="933" spans="1:8" ht="14.25" customHeight="1">
      <c r="A933" s="21"/>
      <c r="B933" s="22"/>
      <c r="C933" s="23"/>
      <c r="D933" s="23"/>
      <c r="E933" s="24"/>
      <c r="F933" s="24"/>
      <c r="G933" s="24"/>
      <c r="H933" s="22"/>
    </row>
    <row r="934" spans="1:8" ht="14.25" customHeight="1">
      <c r="A934" s="21"/>
      <c r="B934" s="22"/>
      <c r="C934" s="23"/>
      <c r="D934" s="23"/>
      <c r="E934" s="24"/>
      <c r="F934" s="24"/>
      <c r="G934" s="24"/>
      <c r="H934" s="22"/>
    </row>
    <row r="935" spans="1:8" ht="14.25" customHeight="1">
      <c r="A935" s="21"/>
      <c r="B935" s="22"/>
      <c r="C935" s="23"/>
      <c r="D935" s="23"/>
      <c r="E935" s="24"/>
      <c r="F935" s="24"/>
      <c r="G935" s="24"/>
      <c r="H935" s="22"/>
    </row>
    <row r="936" spans="1:8" ht="14.25" customHeight="1">
      <c r="A936" s="21"/>
      <c r="B936" s="22"/>
      <c r="C936" s="23"/>
      <c r="D936" s="23"/>
      <c r="E936" s="24"/>
      <c r="F936" s="24"/>
      <c r="G936" s="24"/>
      <c r="H936" s="22"/>
    </row>
    <row r="937" spans="1:8" ht="14.25" customHeight="1">
      <c r="A937" s="21"/>
      <c r="B937" s="22"/>
      <c r="C937" s="23"/>
      <c r="D937" s="23"/>
      <c r="E937" s="24"/>
      <c r="F937" s="24"/>
      <c r="G937" s="24"/>
      <c r="H937" s="22"/>
    </row>
    <row r="938" spans="1:8" ht="14.25" customHeight="1">
      <c r="A938" s="21"/>
      <c r="B938" s="22"/>
      <c r="C938" s="23"/>
      <c r="D938" s="23"/>
      <c r="E938" s="24"/>
      <c r="F938" s="24"/>
      <c r="G938" s="24"/>
      <c r="H938" s="22"/>
    </row>
    <row r="939" spans="1:8" ht="14.25" customHeight="1">
      <c r="A939" s="21"/>
      <c r="B939" s="22"/>
      <c r="C939" s="23"/>
      <c r="D939" s="23"/>
      <c r="E939" s="24"/>
      <c r="F939" s="24"/>
      <c r="G939" s="24"/>
      <c r="H939" s="22"/>
    </row>
    <row r="940" spans="1:8" ht="14.25" customHeight="1">
      <c r="A940" s="21"/>
      <c r="B940" s="22"/>
      <c r="C940" s="23"/>
      <c r="D940" s="23"/>
      <c r="E940" s="24"/>
      <c r="F940" s="24"/>
      <c r="G940" s="24"/>
      <c r="H940" s="22"/>
    </row>
    <row r="941" spans="1:8" ht="14.25" customHeight="1">
      <c r="A941" s="21"/>
      <c r="B941" s="22"/>
      <c r="C941" s="23"/>
      <c r="D941" s="23"/>
      <c r="E941" s="24"/>
      <c r="F941" s="24"/>
      <c r="G941" s="24"/>
      <c r="H941" s="22"/>
    </row>
    <row r="942" spans="1:8" ht="14.25" customHeight="1">
      <c r="A942" s="21"/>
      <c r="B942" s="22"/>
      <c r="C942" s="23"/>
      <c r="D942" s="23"/>
      <c r="E942" s="24"/>
      <c r="F942" s="24"/>
      <c r="G942" s="24"/>
      <c r="H942" s="22"/>
    </row>
    <row r="943" spans="1:8" ht="14.25" customHeight="1">
      <c r="A943" s="21"/>
      <c r="B943" s="22"/>
      <c r="C943" s="23"/>
      <c r="D943" s="23"/>
      <c r="E943" s="24"/>
      <c r="F943" s="24"/>
      <c r="G943" s="24"/>
      <c r="H943" s="22"/>
    </row>
    <row r="944" spans="1:8" ht="14.25" customHeight="1">
      <c r="A944" s="21"/>
      <c r="B944" s="22"/>
      <c r="C944" s="23"/>
      <c r="D944" s="23"/>
      <c r="E944" s="24"/>
      <c r="F944" s="24"/>
      <c r="G944" s="24"/>
      <c r="H944" s="22"/>
    </row>
    <row r="945" spans="1:8" ht="14.25" customHeight="1">
      <c r="A945" s="21"/>
      <c r="B945" s="22"/>
      <c r="C945" s="23"/>
      <c r="D945" s="23"/>
      <c r="E945" s="24"/>
      <c r="F945" s="24"/>
      <c r="G945" s="24"/>
      <c r="H945" s="22"/>
    </row>
    <row r="946" spans="1:8" ht="14.25" customHeight="1">
      <c r="A946" s="21"/>
      <c r="B946" s="22"/>
      <c r="C946" s="23"/>
      <c r="D946" s="23"/>
      <c r="E946" s="24"/>
      <c r="F946" s="24"/>
      <c r="G946" s="24"/>
      <c r="H946" s="22"/>
    </row>
    <row r="947" spans="1:8" ht="14.25" customHeight="1">
      <c r="A947" s="21"/>
      <c r="B947" s="22"/>
      <c r="C947" s="23"/>
      <c r="D947" s="23"/>
      <c r="E947" s="24"/>
      <c r="F947" s="24"/>
      <c r="G947" s="24"/>
      <c r="H947" s="22"/>
    </row>
    <row r="948" spans="1:8" ht="14.25" customHeight="1">
      <c r="A948" s="21"/>
      <c r="B948" s="22"/>
      <c r="C948" s="23"/>
      <c r="D948" s="23"/>
      <c r="E948" s="24"/>
      <c r="F948" s="24"/>
      <c r="G948" s="24"/>
      <c r="H948" s="22"/>
    </row>
    <row r="949" spans="1:8" ht="14.25" customHeight="1">
      <c r="A949" s="21"/>
      <c r="B949" s="22"/>
      <c r="C949" s="23"/>
      <c r="D949" s="23"/>
      <c r="E949" s="24"/>
      <c r="F949" s="24"/>
      <c r="G949" s="24"/>
      <c r="H949" s="22"/>
    </row>
    <row r="950" spans="1:8" ht="14.25" customHeight="1">
      <c r="A950" s="21"/>
      <c r="B950" s="22"/>
      <c r="C950" s="23"/>
      <c r="D950" s="23"/>
      <c r="E950" s="24"/>
      <c r="F950" s="24"/>
      <c r="G950" s="24"/>
      <c r="H950" s="22"/>
    </row>
    <row r="951" spans="1:8" ht="14.25" customHeight="1">
      <c r="A951" s="21"/>
      <c r="B951" s="22"/>
      <c r="C951" s="23"/>
      <c r="D951" s="23"/>
      <c r="E951" s="24"/>
      <c r="F951" s="24"/>
      <c r="G951" s="24"/>
      <c r="H951" s="22"/>
    </row>
    <row r="952" spans="1:8" ht="14.25" customHeight="1">
      <c r="A952" s="21"/>
      <c r="B952" s="22"/>
      <c r="C952" s="23"/>
      <c r="D952" s="23"/>
      <c r="E952" s="24"/>
      <c r="F952" s="24"/>
      <c r="G952" s="24"/>
      <c r="H952" s="22"/>
    </row>
    <row r="953" spans="1:8" ht="14.25" customHeight="1">
      <c r="A953" s="21"/>
      <c r="B953" s="22"/>
      <c r="C953" s="23"/>
      <c r="D953" s="23"/>
      <c r="E953" s="24"/>
      <c r="F953" s="24"/>
      <c r="G953" s="24"/>
      <c r="H953" s="22"/>
    </row>
    <row r="954" spans="1:8" ht="14.25" customHeight="1">
      <c r="A954" s="21"/>
      <c r="B954" s="22"/>
      <c r="C954" s="23"/>
      <c r="D954" s="23"/>
      <c r="E954" s="24"/>
      <c r="F954" s="24"/>
      <c r="G954" s="24"/>
      <c r="H954" s="22"/>
    </row>
    <row r="955" spans="1:8" ht="14.25" customHeight="1">
      <c r="A955" s="21"/>
      <c r="B955" s="22"/>
      <c r="C955" s="23"/>
      <c r="D955" s="23"/>
      <c r="E955" s="24"/>
      <c r="F955" s="24"/>
      <c r="G955" s="24"/>
      <c r="H955" s="22"/>
    </row>
    <row r="956" spans="1:8" ht="14.25" customHeight="1">
      <c r="A956" s="21"/>
      <c r="B956" s="22"/>
      <c r="C956" s="23"/>
      <c r="D956" s="23"/>
      <c r="E956" s="24"/>
      <c r="F956" s="24"/>
      <c r="G956" s="24"/>
      <c r="H956" s="22"/>
    </row>
    <row r="957" spans="1:8" ht="14.25" customHeight="1">
      <c r="A957" s="21"/>
      <c r="B957" s="22"/>
      <c r="C957" s="23"/>
      <c r="D957" s="23"/>
      <c r="E957" s="24"/>
      <c r="F957" s="24"/>
      <c r="G957" s="24"/>
      <c r="H957" s="22"/>
    </row>
    <row r="958" spans="1:8" ht="14.25" customHeight="1">
      <c r="A958" s="21"/>
      <c r="B958" s="22"/>
      <c r="C958" s="23"/>
      <c r="D958" s="23"/>
      <c r="E958" s="24"/>
      <c r="F958" s="24"/>
      <c r="G958" s="24"/>
      <c r="H958" s="22"/>
    </row>
    <row r="959" spans="1:8" ht="14.25" customHeight="1">
      <c r="A959" s="21"/>
      <c r="B959" s="22"/>
      <c r="C959" s="23"/>
      <c r="D959" s="23"/>
      <c r="E959" s="24"/>
      <c r="F959" s="24"/>
      <c r="G959" s="24"/>
      <c r="H959" s="22"/>
    </row>
    <row r="960" spans="1:8" ht="14.25" customHeight="1">
      <c r="A960" s="21"/>
      <c r="B960" s="22"/>
      <c r="C960" s="23"/>
      <c r="D960" s="23"/>
      <c r="E960" s="24"/>
      <c r="F960" s="24"/>
      <c r="G960" s="24"/>
      <c r="H960" s="22"/>
    </row>
    <row r="961" spans="1:8" ht="14.25" customHeight="1">
      <c r="A961" s="21"/>
      <c r="B961" s="22"/>
      <c r="C961" s="23"/>
      <c r="D961" s="23"/>
      <c r="E961" s="24"/>
      <c r="F961" s="24"/>
      <c r="G961" s="24"/>
      <c r="H961" s="22"/>
    </row>
    <row r="962" spans="1:8" ht="14.25" customHeight="1">
      <c r="A962" s="21"/>
      <c r="B962" s="22"/>
      <c r="C962" s="23"/>
      <c r="D962" s="23"/>
      <c r="E962" s="24"/>
      <c r="F962" s="24"/>
      <c r="G962" s="24"/>
      <c r="H962" s="22"/>
    </row>
    <row r="963" spans="1:8" ht="14.25" customHeight="1">
      <c r="A963" s="21"/>
      <c r="B963" s="22"/>
      <c r="C963" s="23"/>
      <c r="D963" s="23"/>
      <c r="E963" s="24"/>
      <c r="F963" s="24"/>
      <c r="G963" s="24"/>
      <c r="H963" s="22"/>
    </row>
    <row r="964" spans="1:8" ht="14.25" customHeight="1">
      <c r="A964" s="21"/>
      <c r="B964" s="22"/>
      <c r="C964" s="23"/>
      <c r="D964" s="23"/>
      <c r="E964" s="24"/>
      <c r="F964" s="24"/>
      <c r="G964" s="24"/>
      <c r="H964" s="22"/>
    </row>
    <row r="965" spans="1:8" ht="14.25" customHeight="1">
      <c r="A965" s="21"/>
      <c r="B965" s="22"/>
      <c r="C965" s="23"/>
      <c r="D965" s="23"/>
      <c r="E965" s="24"/>
      <c r="F965" s="24"/>
      <c r="G965" s="24"/>
      <c r="H965" s="22"/>
    </row>
    <row r="966" spans="1:8" ht="14.25" customHeight="1">
      <c r="A966" s="21"/>
      <c r="B966" s="22"/>
      <c r="C966" s="23"/>
      <c r="D966" s="23"/>
      <c r="E966" s="24"/>
      <c r="F966" s="24"/>
      <c r="G966" s="24"/>
      <c r="H966" s="22"/>
    </row>
    <row r="967" spans="1:8" ht="14.25" customHeight="1">
      <c r="A967" s="21"/>
      <c r="B967" s="22"/>
      <c r="C967" s="23"/>
      <c r="D967" s="23"/>
      <c r="E967" s="24"/>
      <c r="F967" s="24"/>
      <c r="G967" s="24"/>
      <c r="H967" s="22"/>
    </row>
    <row r="968" spans="1:8" ht="14.25" customHeight="1">
      <c r="A968" s="21"/>
      <c r="B968" s="22"/>
      <c r="C968" s="23"/>
      <c r="D968" s="23"/>
      <c r="E968" s="24"/>
      <c r="F968" s="24"/>
      <c r="G968" s="24"/>
      <c r="H968" s="22"/>
    </row>
    <row r="969" spans="1:8" ht="14.25" customHeight="1">
      <c r="A969" s="21"/>
      <c r="B969" s="22"/>
      <c r="C969" s="23"/>
      <c r="D969" s="23"/>
      <c r="E969" s="24"/>
      <c r="F969" s="24"/>
      <c r="G969" s="24"/>
      <c r="H969" s="22"/>
    </row>
    <row r="970" spans="1:8" ht="14.25" customHeight="1">
      <c r="A970" s="21"/>
      <c r="B970" s="22"/>
      <c r="C970" s="23"/>
      <c r="D970" s="23"/>
      <c r="E970" s="24"/>
      <c r="F970" s="24"/>
      <c r="G970" s="24"/>
      <c r="H970" s="22"/>
    </row>
    <row r="971" spans="1:8" ht="14.25" customHeight="1">
      <c r="A971" s="21"/>
      <c r="B971" s="22"/>
      <c r="C971" s="23"/>
      <c r="D971" s="23"/>
      <c r="E971" s="24"/>
      <c r="F971" s="24"/>
      <c r="G971" s="24"/>
      <c r="H971" s="22"/>
    </row>
    <row r="972" spans="1:8" ht="14.25" customHeight="1">
      <c r="A972" s="21"/>
      <c r="B972" s="22"/>
      <c r="C972" s="23"/>
      <c r="D972" s="23"/>
      <c r="E972" s="24"/>
      <c r="F972" s="24"/>
      <c r="G972" s="24"/>
      <c r="H972" s="22"/>
    </row>
    <row r="973" spans="1:8" ht="14.25" customHeight="1">
      <c r="A973" s="21"/>
      <c r="B973" s="22"/>
      <c r="C973" s="23"/>
      <c r="D973" s="23"/>
      <c r="E973" s="24"/>
      <c r="F973" s="24"/>
      <c r="G973" s="24"/>
      <c r="H973" s="22"/>
    </row>
    <row r="974" spans="1:8" ht="14.25" customHeight="1">
      <c r="A974" s="21"/>
      <c r="B974" s="22"/>
      <c r="C974" s="23"/>
      <c r="D974" s="23"/>
      <c r="E974" s="24"/>
      <c r="F974" s="24"/>
      <c r="G974" s="24"/>
      <c r="H974" s="22"/>
    </row>
    <row r="975" spans="1:8" ht="14.25" customHeight="1">
      <c r="A975" s="21"/>
      <c r="B975" s="22"/>
      <c r="C975" s="23"/>
      <c r="D975" s="23"/>
      <c r="E975" s="24"/>
      <c r="F975" s="24"/>
      <c r="G975" s="24"/>
      <c r="H975" s="22"/>
    </row>
    <row r="976" spans="1:8" ht="14.25" customHeight="1">
      <c r="A976" s="21"/>
      <c r="B976" s="22"/>
      <c r="C976" s="23"/>
      <c r="D976" s="23"/>
      <c r="E976" s="24"/>
      <c r="F976" s="24"/>
      <c r="G976" s="24"/>
      <c r="H976" s="22"/>
    </row>
    <row r="977" spans="1:8" ht="14.25" customHeight="1">
      <c r="A977" s="21"/>
      <c r="B977" s="22"/>
      <c r="C977" s="23"/>
      <c r="D977" s="23"/>
      <c r="E977" s="24"/>
      <c r="F977" s="24"/>
      <c r="G977" s="24"/>
      <c r="H977" s="22"/>
    </row>
    <row r="978" spans="1:8" ht="14.25" customHeight="1">
      <c r="A978" s="21"/>
      <c r="B978" s="22"/>
      <c r="C978" s="23"/>
      <c r="D978" s="23"/>
      <c r="E978" s="24"/>
      <c r="F978" s="24"/>
      <c r="G978" s="24"/>
      <c r="H978" s="22"/>
    </row>
    <row r="979" spans="1:8" ht="14.25" customHeight="1">
      <c r="A979" s="21"/>
      <c r="B979" s="22"/>
      <c r="C979" s="23"/>
      <c r="D979" s="23"/>
      <c r="E979" s="24"/>
      <c r="F979" s="24"/>
      <c r="G979" s="24"/>
      <c r="H979" s="22"/>
    </row>
    <row r="980" spans="1:8" ht="14.25" customHeight="1">
      <c r="A980" s="21"/>
      <c r="B980" s="22"/>
      <c r="C980" s="23"/>
      <c r="D980" s="23"/>
      <c r="E980" s="24"/>
      <c r="F980" s="24"/>
      <c r="G980" s="24"/>
      <c r="H980" s="22"/>
    </row>
    <row r="981" spans="1:8" ht="14.25" customHeight="1">
      <c r="A981" s="21"/>
      <c r="B981" s="22"/>
      <c r="C981" s="23"/>
      <c r="D981" s="23"/>
      <c r="E981" s="24"/>
      <c r="F981" s="24"/>
      <c r="G981" s="24"/>
      <c r="H981" s="22"/>
    </row>
    <row r="982" spans="1:8" ht="14.25" customHeight="1">
      <c r="A982" s="21"/>
      <c r="B982" s="22"/>
      <c r="C982" s="23"/>
      <c r="D982" s="23"/>
      <c r="E982" s="24"/>
      <c r="F982" s="24"/>
      <c r="G982" s="24"/>
      <c r="H982" s="22"/>
    </row>
    <row r="983" spans="1:8" ht="14.25" customHeight="1">
      <c r="A983" s="21"/>
      <c r="B983" s="22"/>
      <c r="C983" s="23"/>
      <c r="D983" s="23"/>
      <c r="E983" s="24"/>
      <c r="F983" s="24"/>
      <c r="G983" s="24"/>
      <c r="H983" s="22"/>
    </row>
    <row r="984" spans="1:8" ht="14.25" customHeight="1">
      <c r="A984" s="21"/>
      <c r="B984" s="22"/>
      <c r="C984" s="23"/>
      <c r="D984" s="23"/>
      <c r="E984" s="24"/>
      <c r="F984" s="24"/>
      <c r="G984" s="24"/>
      <c r="H984" s="22"/>
    </row>
    <row r="985" spans="1:8" ht="14.25" customHeight="1">
      <c r="A985" s="21"/>
      <c r="B985" s="22"/>
      <c r="C985" s="23"/>
      <c r="D985" s="23"/>
      <c r="E985" s="24"/>
      <c r="F985" s="24"/>
      <c r="G985" s="24"/>
      <c r="H985" s="22"/>
    </row>
    <row r="986" spans="1:8" ht="14.25" customHeight="1">
      <c r="A986" s="21"/>
      <c r="B986" s="22"/>
      <c r="C986" s="23"/>
      <c r="D986" s="23"/>
      <c r="E986" s="24"/>
      <c r="F986" s="24"/>
      <c r="G986" s="24"/>
      <c r="H986" s="22"/>
    </row>
    <row r="987" spans="1:8" ht="14.25" customHeight="1">
      <c r="A987" s="21"/>
      <c r="B987" s="22"/>
      <c r="C987" s="23"/>
      <c r="D987" s="23"/>
      <c r="E987" s="24"/>
      <c r="F987" s="24"/>
      <c r="G987" s="24"/>
      <c r="H987" s="22"/>
    </row>
    <row r="988" spans="1:8" ht="14.25" customHeight="1">
      <c r="A988" s="21"/>
      <c r="B988" s="22"/>
      <c r="C988" s="23"/>
      <c r="D988" s="23"/>
      <c r="E988" s="24"/>
      <c r="F988" s="24"/>
      <c r="G988" s="24"/>
      <c r="H988" s="22"/>
    </row>
    <row r="989" spans="1:8" ht="14.25" customHeight="1">
      <c r="A989" s="21"/>
      <c r="B989" s="22"/>
      <c r="C989" s="23"/>
      <c r="D989" s="23"/>
      <c r="E989" s="24"/>
      <c r="F989" s="24"/>
      <c r="G989" s="24"/>
      <c r="H989" s="22"/>
    </row>
    <row r="990" spans="1:8" ht="14.25" customHeight="1">
      <c r="A990" s="21"/>
      <c r="B990" s="22"/>
      <c r="C990" s="23"/>
      <c r="D990" s="23"/>
      <c r="E990" s="24"/>
      <c r="F990" s="24"/>
      <c r="G990" s="24"/>
      <c r="H990" s="22"/>
    </row>
    <row r="991" spans="1:8" ht="14.25" customHeight="1">
      <c r="A991" s="21"/>
      <c r="B991" s="22"/>
      <c r="C991" s="23"/>
      <c r="D991" s="23"/>
      <c r="E991" s="24"/>
      <c r="F991" s="24"/>
      <c r="G991" s="24"/>
      <c r="H991" s="22"/>
    </row>
    <row r="992" spans="1:8" ht="14.25" customHeight="1">
      <c r="A992" s="21"/>
      <c r="B992" s="22"/>
      <c r="C992" s="23"/>
      <c r="D992" s="23"/>
      <c r="E992" s="24"/>
      <c r="F992" s="24"/>
      <c r="G992" s="24"/>
      <c r="H992" s="22"/>
    </row>
    <row r="993" spans="1:8" ht="14.25" customHeight="1">
      <c r="A993" s="21"/>
      <c r="B993" s="22"/>
      <c r="C993" s="23"/>
      <c r="D993" s="23"/>
      <c r="E993" s="24"/>
      <c r="F993" s="24"/>
      <c r="G993" s="24"/>
      <c r="H993" s="22"/>
    </row>
    <row r="994" spans="1:8" ht="14.25" customHeight="1">
      <c r="A994" s="21"/>
      <c r="B994" s="22"/>
      <c r="C994" s="23"/>
      <c r="D994" s="23"/>
      <c r="E994" s="24"/>
      <c r="F994" s="24"/>
      <c r="G994" s="24"/>
      <c r="H994" s="22"/>
    </row>
    <row r="995" spans="1:8" ht="14.25" customHeight="1">
      <c r="A995" s="21"/>
      <c r="B995" s="22"/>
      <c r="C995" s="23"/>
      <c r="D995" s="23"/>
      <c r="E995" s="24"/>
      <c r="F995" s="24"/>
      <c r="G995" s="24"/>
      <c r="H995" s="22"/>
    </row>
    <row r="996" spans="1:8" ht="14.25" customHeight="1">
      <c r="A996" s="21"/>
      <c r="B996" s="22"/>
      <c r="C996" s="23"/>
      <c r="D996" s="23"/>
      <c r="E996" s="24"/>
      <c r="F996" s="24"/>
      <c r="G996" s="24"/>
      <c r="H996" s="22"/>
    </row>
    <row r="997" spans="1:8" ht="14.25" customHeight="1">
      <c r="A997" s="21"/>
      <c r="B997" s="22"/>
      <c r="C997" s="23"/>
      <c r="D997" s="23"/>
      <c r="E997" s="24"/>
      <c r="F997" s="24"/>
      <c r="G997" s="24"/>
      <c r="H997" s="22"/>
    </row>
    <row r="998" spans="1:8" ht="14.25" customHeight="1">
      <c r="A998" s="21"/>
      <c r="B998" s="22"/>
      <c r="C998" s="23"/>
      <c r="D998" s="23"/>
      <c r="E998" s="24"/>
      <c r="F998" s="24"/>
      <c r="G998" s="24"/>
      <c r="H998" s="22"/>
    </row>
    <row r="999" spans="1:8" ht="14.25" customHeight="1">
      <c r="A999" s="21"/>
      <c r="B999" s="22"/>
      <c r="C999" s="23"/>
      <c r="D999" s="23"/>
      <c r="E999" s="24"/>
      <c r="F999" s="24"/>
      <c r="G999" s="24"/>
      <c r="H999" s="22"/>
    </row>
    <row r="1000" spans="1:8" ht="14.25" customHeight="1">
      <c r="A1000" s="21"/>
      <c r="B1000" s="22"/>
      <c r="C1000" s="23"/>
      <c r="D1000" s="23"/>
      <c r="E1000" s="24"/>
      <c r="F1000" s="24"/>
      <c r="G1000" s="24"/>
      <c r="H1000" s="22"/>
    </row>
    <row r="1001" spans="1:8" ht="14.25" customHeight="1">
      <c r="A1001" s="21"/>
      <c r="B1001" s="22"/>
      <c r="C1001" s="23"/>
      <c r="D1001" s="23"/>
      <c r="E1001" s="24"/>
      <c r="F1001" s="24"/>
      <c r="G1001" s="24"/>
      <c r="H1001" s="22"/>
    </row>
    <row r="1002" spans="1:8" ht="14.25" customHeight="1">
      <c r="A1002" s="21"/>
      <c r="B1002" s="22"/>
      <c r="C1002" s="23"/>
      <c r="D1002" s="23"/>
      <c r="E1002" s="24"/>
      <c r="F1002" s="24"/>
      <c r="G1002" s="24"/>
      <c r="H1002" s="22"/>
    </row>
    <row r="1003" spans="1:8" ht="14.25" customHeight="1">
      <c r="A1003" s="21"/>
      <c r="B1003" s="22"/>
      <c r="C1003" s="23"/>
      <c r="D1003" s="23"/>
      <c r="E1003" s="24"/>
      <c r="F1003" s="24"/>
      <c r="G1003" s="24"/>
      <c r="H1003" s="22"/>
    </row>
    <row r="1004" spans="1:8" ht="14.25" customHeight="1">
      <c r="A1004" s="21"/>
      <c r="B1004" s="22"/>
      <c r="C1004" s="23"/>
      <c r="D1004" s="23"/>
      <c r="E1004" s="24"/>
      <c r="F1004" s="24"/>
      <c r="G1004" s="24"/>
      <c r="H1004" s="22"/>
    </row>
    <row r="1005" spans="1:8" ht="14.25" customHeight="1">
      <c r="A1005" s="21"/>
      <c r="B1005" s="22"/>
      <c r="C1005" s="23"/>
      <c r="D1005" s="23"/>
      <c r="E1005" s="24"/>
      <c r="F1005" s="24"/>
      <c r="G1005" s="24"/>
      <c r="H1005" s="22"/>
    </row>
    <row r="1006" spans="1:8" ht="14.25" customHeight="1">
      <c r="A1006" s="21"/>
      <c r="B1006" s="22"/>
      <c r="C1006" s="23"/>
      <c r="D1006" s="23"/>
      <c r="E1006" s="24"/>
      <c r="F1006" s="24"/>
      <c r="G1006" s="24"/>
      <c r="H1006" s="22"/>
    </row>
    <row r="1007" spans="1:8" ht="14.25" customHeight="1">
      <c r="A1007" s="21"/>
      <c r="B1007" s="22"/>
      <c r="C1007" s="23"/>
      <c r="D1007" s="23"/>
      <c r="E1007" s="24"/>
      <c r="F1007" s="24"/>
      <c r="G1007" s="24"/>
      <c r="H1007" s="22"/>
    </row>
    <row r="1008" spans="1:8" ht="14.25" customHeight="1">
      <c r="A1008" s="21"/>
      <c r="B1008" s="22"/>
      <c r="C1008" s="23"/>
      <c r="D1008" s="23"/>
      <c r="E1008" s="24"/>
      <c r="F1008" s="24"/>
      <c r="G1008" s="24"/>
      <c r="H1008" s="22"/>
    </row>
    <row r="1009" spans="1:8" ht="14.25" customHeight="1">
      <c r="A1009" s="21"/>
      <c r="B1009" s="22"/>
      <c r="C1009" s="23"/>
      <c r="D1009" s="23"/>
      <c r="E1009" s="24"/>
      <c r="F1009" s="24"/>
      <c r="G1009" s="24"/>
      <c r="H1009" s="22"/>
    </row>
    <row r="1010" spans="1:8" ht="14.25" customHeight="1">
      <c r="A1010" s="21"/>
      <c r="B1010" s="22"/>
      <c r="C1010" s="23"/>
      <c r="D1010" s="23"/>
      <c r="E1010" s="24"/>
      <c r="F1010" s="24"/>
      <c r="G1010" s="24"/>
      <c r="H1010" s="22"/>
    </row>
    <row r="1011" spans="1:8" ht="14.25" customHeight="1">
      <c r="A1011" s="21"/>
      <c r="B1011" s="22"/>
      <c r="C1011" s="23"/>
      <c r="D1011" s="23"/>
      <c r="E1011" s="24"/>
      <c r="F1011" s="24"/>
      <c r="G1011" s="24"/>
      <c r="H1011" s="22"/>
    </row>
    <row r="1012" spans="1:8" ht="14.25" customHeight="1">
      <c r="A1012" s="21"/>
      <c r="B1012" s="22"/>
      <c r="C1012" s="23"/>
      <c r="D1012" s="23"/>
      <c r="E1012" s="24"/>
      <c r="F1012" s="24"/>
      <c r="G1012" s="24"/>
      <c r="H1012" s="22"/>
    </row>
    <row r="1013" spans="1:8" ht="14.25" customHeight="1">
      <c r="A1013" s="21"/>
      <c r="B1013" s="22"/>
      <c r="C1013" s="23"/>
      <c r="D1013" s="23"/>
      <c r="E1013" s="24"/>
      <c r="F1013" s="24"/>
      <c r="G1013" s="24"/>
      <c r="H1013" s="22"/>
    </row>
    <row r="1014" spans="1:8" ht="14.25" customHeight="1">
      <c r="A1014" s="21"/>
      <c r="B1014" s="22"/>
      <c r="C1014" s="23"/>
      <c r="D1014" s="23"/>
      <c r="E1014" s="24"/>
      <c r="F1014" s="24"/>
      <c r="G1014" s="24"/>
      <c r="H1014" s="22"/>
    </row>
    <row r="1015" spans="1:8" ht="14.25" customHeight="1">
      <c r="A1015" s="21"/>
      <c r="B1015" s="22"/>
      <c r="C1015" s="23"/>
      <c r="D1015" s="23"/>
      <c r="E1015" s="24"/>
      <c r="F1015" s="24"/>
      <c r="G1015" s="24"/>
      <c r="H1015" s="22"/>
    </row>
    <row r="1016" spans="1:8" ht="14.25" customHeight="1">
      <c r="A1016" s="21"/>
      <c r="B1016" s="22"/>
      <c r="C1016" s="23"/>
      <c r="D1016" s="23"/>
      <c r="E1016" s="24"/>
      <c r="F1016" s="24"/>
      <c r="G1016" s="24"/>
      <c r="H1016" s="22"/>
    </row>
    <row r="1017" spans="1:8" ht="14.25" customHeight="1">
      <c r="A1017" s="21"/>
      <c r="B1017" s="22"/>
      <c r="C1017" s="23"/>
      <c r="D1017" s="23"/>
      <c r="E1017" s="24"/>
      <c r="F1017" s="24"/>
      <c r="G1017" s="24"/>
      <c r="H1017" s="22"/>
    </row>
    <row r="1018" spans="1:8" ht="14.25" customHeight="1">
      <c r="A1018" s="21"/>
      <c r="B1018" s="22"/>
      <c r="C1018" s="23"/>
      <c r="D1018" s="23"/>
      <c r="E1018" s="24"/>
      <c r="F1018" s="24"/>
      <c r="G1018" s="24"/>
      <c r="H1018" s="22"/>
    </row>
    <row r="1019" spans="1:8" ht="14.25" customHeight="1">
      <c r="A1019" s="21"/>
      <c r="B1019" s="22"/>
      <c r="C1019" s="23"/>
      <c r="D1019" s="23"/>
      <c r="E1019" s="24"/>
      <c r="F1019" s="24"/>
      <c r="G1019" s="24"/>
      <c r="H1019" s="22"/>
    </row>
    <row r="1020" spans="1:8" ht="14.25" customHeight="1">
      <c r="A1020" s="21"/>
      <c r="B1020" s="22"/>
      <c r="C1020" s="23"/>
      <c r="D1020" s="23"/>
      <c r="E1020" s="24"/>
      <c r="F1020" s="24"/>
      <c r="G1020" s="24"/>
      <c r="H1020" s="22"/>
    </row>
    <row r="1021" spans="1:8" ht="14.25" customHeight="1">
      <c r="A1021" s="21"/>
      <c r="B1021" s="22"/>
      <c r="C1021" s="23"/>
      <c r="D1021" s="23"/>
      <c r="E1021" s="24"/>
      <c r="F1021" s="24"/>
      <c r="G1021" s="24"/>
      <c r="H1021" s="22"/>
    </row>
    <row r="1022" spans="1:8" ht="14.25" customHeight="1">
      <c r="A1022" s="21"/>
      <c r="B1022" s="22"/>
      <c r="C1022" s="23"/>
      <c r="D1022" s="23"/>
      <c r="E1022" s="24"/>
      <c r="F1022" s="24"/>
      <c r="G1022" s="24"/>
      <c r="H1022" s="22"/>
    </row>
    <row r="1023" spans="1:8" ht="14.25" customHeight="1">
      <c r="A1023" s="21"/>
      <c r="B1023" s="22"/>
      <c r="C1023" s="23"/>
      <c r="D1023" s="23"/>
      <c r="E1023" s="24"/>
      <c r="F1023" s="24"/>
      <c r="G1023" s="24"/>
      <c r="H1023" s="22"/>
    </row>
    <row r="1024" spans="1:8" ht="14.25" customHeight="1">
      <c r="A1024" s="21"/>
      <c r="B1024" s="22"/>
      <c r="C1024" s="23"/>
      <c r="D1024" s="23"/>
      <c r="E1024" s="24"/>
      <c r="F1024" s="24"/>
      <c r="G1024" s="24"/>
      <c r="H1024" s="22"/>
    </row>
    <row r="1025" spans="1:8" ht="14.25" customHeight="1">
      <c r="A1025" s="21"/>
      <c r="B1025" s="22"/>
      <c r="C1025" s="23"/>
      <c r="D1025" s="23"/>
      <c r="E1025" s="24"/>
      <c r="F1025" s="24"/>
      <c r="G1025" s="24"/>
      <c r="H1025" s="22"/>
    </row>
    <row r="1026" spans="1:8" ht="14.25" customHeight="1">
      <c r="A1026" s="21"/>
      <c r="B1026" s="22"/>
      <c r="C1026" s="23"/>
      <c r="D1026" s="23"/>
      <c r="E1026" s="24"/>
      <c r="F1026" s="24"/>
      <c r="G1026" s="24"/>
      <c r="H1026" s="22"/>
    </row>
    <row r="1027" spans="1:8" ht="14.25" customHeight="1">
      <c r="A1027" s="21"/>
      <c r="B1027" s="22"/>
      <c r="C1027" s="23"/>
      <c r="D1027" s="23"/>
      <c r="E1027" s="24"/>
      <c r="F1027" s="24"/>
      <c r="G1027" s="24"/>
      <c r="H1027" s="22"/>
    </row>
    <row r="1028" spans="1:8" ht="14.25" customHeight="1">
      <c r="A1028" s="21"/>
      <c r="B1028" s="22"/>
      <c r="C1028" s="23"/>
      <c r="D1028" s="23"/>
      <c r="E1028" s="24"/>
      <c r="F1028" s="24"/>
      <c r="G1028" s="24"/>
      <c r="H1028" s="22"/>
    </row>
    <row r="1029" spans="1:8" ht="14.25" customHeight="1">
      <c r="A1029" s="21"/>
      <c r="B1029" s="22"/>
      <c r="C1029" s="23"/>
      <c r="D1029" s="23"/>
      <c r="E1029" s="24"/>
      <c r="F1029" s="24"/>
      <c r="G1029" s="24"/>
      <c r="H1029" s="22"/>
    </row>
    <row r="1030" spans="1:8" ht="14.25" customHeight="1">
      <c r="A1030" s="21"/>
      <c r="B1030" s="22"/>
      <c r="C1030" s="23"/>
      <c r="D1030" s="23"/>
      <c r="E1030" s="24"/>
      <c r="F1030" s="24"/>
      <c r="G1030" s="24"/>
      <c r="H1030" s="22"/>
    </row>
    <row r="1031" spans="1:8" ht="14.25" customHeight="1">
      <c r="A1031" s="21"/>
      <c r="B1031" s="22"/>
      <c r="C1031" s="23"/>
      <c r="D1031" s="23"/>
      <c r="E1031" s="24"/>
      <c r="F1031" s="24"/>
      <c r="G1031" s="24"/>
      <c r="H1031" s="22"/>
    </row>
    <row r="1032" spans="1:8" ht="14.25" customHeight="1">
      <c r="A1032" s="21"/>
      <c r="B1032" s="22"/>
      <c r="C1032" s="23"/>
      <c r="D1032" s="23"/>
      <c r="E1032" s="24"/>
      <c r="F1032" s="24"/>
      <c r="G1032" s="24"/>
      <c r="H1032" s="22"/>
    </row>
    <row r="1033" spans="1:8" ht="14.25" customHeight="1">
      <c r="A1033" s="21"/>
      <c r="B1033" s="22"/>
      <c r="C1033" s="23"/>
      <c r="D1033" s="23"/>
      <c r="E1033" s="24"/>
      <c r="F1033" s="24"/>
      <c r="G1033" s="24"/>
      <c r="H1033" s="22"/>
    </row>
    <row r="1034" spans="1:8" ht="14.25" customHeight="1">
      <c r="A1034" s="21"/>
      <c r="B1034" s="22"/>
      <c r="C1034" s="23"/>
      <c r="D1034" s="23"/>
      <c r="E1034" s="24"/>
      <c r="F1034" s="24"/>
      <c r="G1034" s="24"/>
      <c r="H1034" s="22"/>
    </row>
    <row r="1035" spans="1:8" ht="14.25" customHeight="1">
      <c r="A1035" s="21"/>
      <c r="B1035" s="22"/>
      <c r="C1035" s="23"/>
      <c r="D1035" s="23"/>
      <c r="E1035" s="24"/>
      <c r="F1035" s="24"/>
      <c r="G1035" s="24"/>
      <c r="H1035" s="22"/>
    </row>
    <row r="1036" spans="1:8" ht="14.25" customHeight="1">
      <c r="A1036" s="21"/>
      <c r="B1036" s="22"/>
      <c r="C1036" s="23"/>
      <c r="D1036" s="23"/>
      <c r="E1036" s="24"/>
      <c r="F1036" s="24"/>
      <c r="G1036" s="24"/>
      <c r="H1036" s="22"/>
    </row>
    <row r="1037" spans="1:8" ht="14.25" customHeight="1">
      <c r="A1037" s="21"/>
      <c r="B1037" s="22"/>
      <c r="C1037" s="23"/>
      <c r="D1037" s="23"/>
      <c r="E1037" s="24"/>
      <c r="F1037" s="24"/>
      <c r="G1037" s="24"/>
      <c r="H1037" s="22"/>
    </row>
    <row r="1038" spans="1:8" ht="14.25" customHeight="1">
      <c r="A1038" s="21"/>
      <c r="B1038" s="22"/>
      <c r="C1038" s="23"/>
      <c r="D1038" s="23"/>
      <c r="E1038" s="24"/>
      <c r="F1038" s="24"/>
      <c r="G1038" s="24"/>
      <c r="H1038" s="22"/>
    </row>
    <row r="1039" spans="1:8" ht="14.25" customHeight="1">
      <c r="A1039" s="21"/>
      <c r="B1039" s="22"/>
      <c r="C1039" s="23"/>
      <c r="D1039" s="23"/>
      <c r="E1039" s="24"/>
      <c r="F1039" s="24"/>
      <c r="G1039" s="24"/>
      <c r="H1039" s="22"/>
    </row>
    <row r="1040" spans="1:8" ht="14.25" customHeight="1">
      <c r="A1040" s="21"/>
      <c r="B1040" s="22"/>
      <c r="C1040" s="23"/>
      <c r="D1040" s="23"/>
      <c r="E1040" s="24"/>
      <c r="F1040" s="24"/>
      <c r="G1040" s="24"/>
      <c r="H1040" s="22"/>
    </row>
    <row r="1041" spans="1:8" ht="14.25" customHeight="1">
      <c r="A1041" s="21"/>
      <c r="B1041" s="22"/>
      <c r="C1041" s="23"/>
      <c r="D1041" s="23"/>
      <c r="E1041" s="24"/>
      <c r="F1041" s="24"/>
      <c r="G1041" s="24"/>
      <c r="H1041" s="22"/>
    </row>
    <row r="1042" spans="1:8" ht="14.25" customHeight="1">
      <c r="A1042" s="21"/>
      <c r="B1042" s="22"/>
      <c r="C1042" s="23"/>
      <c r="D1042" s="23"/>
      <c r="E1042" s="24"/>
      <c r="F1042" s="24"/>
      <c r="G1042" s="24"/>
      <c r="H1042" s="22"/>
    </row>
    <row r="1043" spans="1:8" ht="14.25" customHeight="1">
      <c r="A1043" s="21"/>
      <c r="B1043" s="22"/>
      <c r="C1043" s="23"/>
      <c r="D1043" s="23"/>
      <c r="E1043" s="24"/>
      <c r="F1043" s="24"/>
      <c r="G1043" s="24"/>
      <c r="H1043" s="22"/>
    </row>
    <row r="1044" spans="1:8" ht="14.25" customHeight="1">
      <c r="A1044" s="21"/>
      <c r="B1044" s="22"/>
      <c r="C1044" s="23"/>
      <c r="D1044" s="23"/>
      <c r="E1044" s="24"/>
      <c r="F1044" s="24"/>
      <c r="G1044" s="24"/>
      <c r="H1044" s="22"/>
    </row>
    <row r="1045" spans="1:8" ht="14.25" customHeight="1">
      <c r="A1045" s="21"/>
      <c r="B1045" s="22"/>
      <c r="C1045" s="23"/>
      <c r="D1045" s="23"/>
      <c r="E1045" s="24"/>
      <c r="F1045" s="24"/>
      <c r="G1045" s="24"/>
      <c r="H1045" s="22"/>
    </row>
    <row r="1046" spans="1:8" ht="14.25" customHeight="1">
      <c r="A1046" s="21"/>
      <c r="B1046" s="22"/>
      <c r="C1046" s="23"/>
      <c r="D1046" s="23"/>
      <c r="E1046" s="24"/>
      <c r="F1046" s="24"/>
      <c r="G1046" s="24"/>
      <c r="H1046" s="22"/>
    </row>
    <row r="1047" spans="1:8" ht="14.25" customHeight="1">
      <c r="A1047" s="21"/>
      <c r="B1047" s="22"/>
      <c r="C1047" s="23"/>
      <c r="D1047" s="23"/>
      <c r="E1047" s="24"/>
      <c r="F1047" s="24"/>
      <c r="G1047" s="24"/>
      <c r="H1047" s="22"/>
    </row>
    <row r="1048" spans="1:8" ht="14.25" customHeight="1">
      <c r="A1048" s="21"/>
      <c r="B1048" s="22"/>
      <c r="C1048" s="23"/>
      <c r="D1048" s="23"/>
      <c r="E1048" s="24"/>
      <c r="F1048" s="24"/>
      <c r="G1048" s="24"/>
      <c r="H1048" s="22"/>
    </row>
    <row r="1049" spans="1:8" ht="14.25" customHeight="1">
      <c r="A1049" s="21"/>
      <c r="B1049" s="22"/>
      <c r="C1049" s="23"/>
      <c r="D1049" s="23"/>
      <c r="E1049" s="24"/>
      <c r="F1049" s="24"/>
      <c r="G1049" s="24"/>
      <c r="H1049" s="22"/>
    </row>
    <row r="1050" spans="1:8" ht="14.25" customHeight="1">
      <c r="A1050" s="21"/>
      <c r="B1050" s="22"/>
      <c r="C1050" s="23"/>
      <c r="D1050" s="23"/>
      <c r="E1050" s="24"/>
      <c r="F1050" s="24"/>
      <c r="G1050" s="24"/>
      <c r="H1050" s="22"/>
    </row>
    <row r="1051" spans="1:8" ht="14.25" customHeight="1">
      <c r="A1051" s="21"/>
      <c r="B1051" s="22"/>
      <c r="C1051" s="23"/>
      <c r="D1051" s="23"/>
      <c r="E1051" s="24"/>
      <c r="F1051" s="24"/>
      <c r="G1051" s="24"/>
      <c r="H1051" s="22"/>
    </row>
    <row r="1052" spans="1:8" ht="14.25" customHeight="1">
      <c r="A1052" s="21"/>
      <c r="B1052" s="22"/>
      <c r="C1052" s="23"/>
      <c r="D1052" s="23"/>
      <c r="E1052" s="24"/>
      <c r="F1052" s="24"/>
      <c r="G1052" s="24"/>
      <c r="H1052" s="22"/>
    </row>
    <row r="1053" spans="1:8" ht="14.25" customHeight="1">
      <c r="A1053" s="21"/>
      <c r="B1053" s="22"/>
      <c r="C1053" s="23"/>
      <c r="D1053" s="23"/>
      <c r="E1053" s="24"/>
      <c r="F1053" s="24"/>
      <c r="G1053" s="24"/>
      <c r="H1053" s="22"/>
    </row>
    <row r="1054" spans="1:8" ht="14.25" customHeight="1">
      <c r="A1054" s="21"/>
      <c r="B1054" s="22"/>
      <c r="C1054" s="23"/>
      <c r="D1054" s="23"/>
      <c r="E1054" s="24"/>
      <c r="F1054" s="24"/>
      <c r="G1054" s="24"/>
      <c r="H1054" s="22"/>
    </row>
    <row r="1055" spans="1:8" ht="14.25" customHeight="1">
      <c r="A1055" s="21"/>
      <c r="B1055" s="22"/>
      <c r="C1055" s="23"/>
      <c r="D1055" s="23"/>
      <c r="E1055" s="24"/>
      <c r="F1055" s="24"/>
      <c r="G1055" s="24"/>
      <c r="H1055" s="22"/>
    </row>
    <row r="1056" spans="1:8" ht="14.25" customHeight="1">
      <c r="A1056" s="21"/>
      <c r="B1056" s="22"/>
      <c r="C1056" s="23"/>
      <c r="D1056" s="23"/>
      <c r="E1056" s="24"/>
      <c r="F1056" s="24"/>
      <c r="G1056" s="24"/>
      <c r="H1056" s="22"/>
    </row>
    <row r="1057" spans="1:8" ht="14.25" customHeight="1">
      <c r="A1057" s="21"/>
      <c r="B1057" s="22"/>
      <c r="C1057" s="23"/>
      <c r="D1057" s="23"/>
      <c r="E1057" s="24"/>
      <c r="F1057" s="24"/>
      <c r="G1057" s="24"/>
      <c r="H1057" s="22"/>
    </row>
    <row r="1058" spans="1:8" ht="14.25" customHeight="1">
      <c r="A1058" s="21"/>
      <c r="B1058" s="22"/>
      <c r="C1058" s="23"/>
      <c r="D1058" s="23"/>
      <c r="E1058" s="24"/>
      <c r="F1058" s="24"/>
      <c r="G1058" s="24"/>
      <c r="H1058" s="22"/>
    </row>
    <row r="1059" spans="1:8" ht="14.25" customHeight="1">
      <c r="A1059" s="21"/>
      <c r="B1059" s="22"/>
      <c r="C1059" s="23"/>
      <c r="D1059" s="23"/>
      <c r="E1059" s="24"/>
      <c r="F1059" s="24"/>
      <c r="G1059" s="24"/>
      <c r="H1059" s="22"/>
    </row>
    <row r="1060" spans="1:8" ht="14.25" customHeight="1">
      <c r="A1060" s="21"/>
      <c r="B1060" s="22"/>
      <c r="C1060" s="23"/>
      <c r="D1060" s="23"/>
      <c r="E1060" s="24"/>
      <c r="F1060" s="24"/>
      <c r="G1060" s="24"/>
      <c r="H1060" s="22"/>
    </row>
    <row r="1061" spans="1:8" ht="14.25" customHeight="1">
      <c r="A1061" s="21"/>
      <c r="B1061" s="22"/>
      <c r="C1061" s="23"/>
      <c r="D1061" s="23"/>
      <c r="E1061" s="24"/>
      <c r="F1061" s="24"/>
      <c r="G1061" s="24"/>
      <c r="H1061" s="22"/>
    </row>
    <row r="1062" spans="1:8" ht="14.25" customHeight="1">
      <c r="A1062" s="21"/>
      <c r="B1062" s="22"/>
      <c r="C1062" s="23"/>
      <c r="D1062" s="23"/>
      <c r="E1062" s="24"/>
      <c r="F1062" s="24"/>
      <c r="G1062" s="24"/>
      <c r="H1062" s="22"/>
    </row>
    <row r="1063" spans="1:8" ht="14.25" customHeight="1">
      <c r="A1063" s="21"/>
      <c r="B1063" s="22"/>
      <c r="C1063" s="23"/>
      <c r="D1063" s="23"/>
      <c r="E1063" s="24"/>
      <c r="F1063" s="24"/>
      <c r="G1063" s="24"/>
      <c r="H1063" s="22"/>
    </row>
    <row r="1064" spans="1:8" ht="14.25" customHeight="1">
      <c r="A1064" s="21"/>
      <c r="B1064" s="22"/>
      <c r="C1064" s="23"/>
      <c r="D1064" s="23"/>
      <c r="E1064" s="24"/>
      <c r="F1064" s="24"/>
      <c r="G1064" s="24"/>
      <c r="H1064" s="22"/>
    </row>
    <row r="1065" spans="1:8" ht="14.25" customHeight="1">
      <c r="A1065" s="21"/>
      <c r="B1065" s="22"/>
      <c r="C1065" s="23"/>
      <c r="D1065" s="23"/>
      <c r="E1065" s="24"/>
      <c r="F1065" s="24"/>
      <c r="G1065" s="24"/>
      <c r="H1065" s="22"/>
    </row>
    <row r="1066" spans="1:8" ht="14.25" customHeight="1">
      <c r="A1066" s="21"/>
      <c r="B1066" s="22"/>
      <c r="C1066" s="23"/>
      <c r="D1066" s="23"/>
      <c r="E1066" s="24"/>
      <c r="F1066" s="24"/>
      <c r="G1066" s="24"/>
      <c r="H1066" s="22"/>
    </row>
    <row r="1067" spans="1:8" ht="14.25" customHeight="1">
      <c r="A1067" s="21"/>
      <c r="B1067" s="22"/>
      <c r="C1067" s="23"/>
      <c r="D1067" s="23"/>
      <c r="E1067" s="24"/>
      <c r="F1067" s="24"/>
      <c r="G1067" s="24"/>
      <c r="H1067" s="22"/>
    </row>
    <row r="1068" spans="1:8" ht="14.25" customHeight="1">
      <c r="A1068" s="21"/>
      <c r="B1068" s="22"/>
      <c r="C1068" s="23"/>
      <c r="D1068" s="23"/>
      <c r="E1068" s="24"/>
      <c r="F1068" s="24"/>
      <c r="G1068" s="24"/>
      <c r="H1068" s="22"/>
    </row>
    <row r="1069" spans="1:8" ht="14.25" customHeight="1">
      <c r="A1069" s="21"/>
      <c r="B1069" s="22"/>
      <c r="C1069" s="23"/>
      <c r="D1069" s="23"/>
      <c r="E1069" s="24"/>
      <c r="F1069" s="24"/>
      <c r="G1069" s="24"/>
      <c r="H1069" s="22"/>
    </row>
    <row r="1070" spans="1:8" ht="14.25" customHeight="1">
      <c r="A1070" s="21"/>
      <c r="B1070" s="22"/>
      <c r="C1070" s="23"/>
      <c r="D1070" s="23"/>
      <c r="E1070" s="24"/>
      <c r="F1070" s="24"/>
      <c r="G1070" s="24"/>
      <c r="H1070" s="22"/>
    </row>
    <row r="1071" spans="1:8" ht="14.25" customHeight="1">
      <c r="A1071" s="21"/>
      <c r="B1071" s="22"/>
      <c r="C1071" s="23"/>
      <c r="D1071" s="23"/>
      <c r="E1071" s="24"/>
      <c r="F1071" s="24"/>
      <c r="G1071" s="24"/>
      <c r="H1071" s="22"/>
    </row>
    <row r="1072" spans="1:8" ht="14.25" customHeight="1">
      <c r="A1072" s="21"/>
      <c r="B1072" s="22"/>
      <c r="C1072" s="23"/>
      <c r="D1072" s="23"/>
      <c r="E1072" s="24"/>
      <c r="F1072" s="24"/>
      <c r="G1072" s="24"/>
      <c r="H1072" s="22"/>
    </row>
    <row r="1073" spans="1:8" ht="14.25" customHeight="1">
      <c r="A1073" s="21"/>
      <c r="B1073" s="22"/>
      <c r="C1073" s="23"/>
      <c r="D1073" s="23"/>
      <c r="E1073" s="24"/>
      <c r="F1073" s="24"/>
      <c r="G1073" s="24"/>
      <c r="H1073" s="22"/>
    </row>
    <row r="1074" spans="1:8" ht="14.25" customHeight="1">
      <c r="A1074" s="21"/>
      <c r="B1074" s="22"/>
      <c r="C1074" s="23"/>
      <c r="D1074" s="23"/>
      <c r="E1074" s="24"/>
      <c r="F1074" s="24"/>
      <c r="G1074" s="24"/>
      <c r="H1074" s="22"/>
    </row>
    <row r="1075" spans="1:8" ht="14.25" customHeight="1">
      <c r="A1075" s="21"/>
      <c r="B1075" s="22"/>
      <c r="C1075" s="23"/>
      <c r="D1075" s="23"/>
      <c r="E1075" s="24"/>
      <c r="F1075" s="24"/>
      <c r="G1075" s="24"/>
      <c r="H1075" s="22"/>
    </row>
    <row r="1076" spans="1:8" ht="14.25" customHeight="1">
      <c r="A1076" s="21"/>
      <c r="B1076" s="22"/>
      <c r="C1076" s="23"/>
      <c r="D1076" s="23"/>
      <c r="E1076" s="24"/>
      <c r="F1076" s="24"/>
      <c r="G1076" s="24"/>
      <c r="H1076" s="22"/>
    </row>
    <row r="1077" spans="1:8" ht="14.25" customHeight="1">
      <c r="A1077" s="21"/>
      <c r="B1077" s="22"/>
      <c r="C1077" s="23"/>
      <c r="D1077" s="23"/>
      <c r="E1077" s="24"/>
      <c r="F1077" s="24"/>
      <c r="G1077" s="24"/>
      <c r="H1077" s="22"/>
    </row>
    <row r="1078" spans="1:8" ht="14.25" customHeight="1">
      <c r="A1078" s="21"/>
      <c r="B1078" s="22"/>
      <c r="C1078" s="23"/>
      <c r="D1078" s="23"/>
      <c r="E1078" s="24"/>
      <c r="F1078" s="24"/>
      <c r="G1078" s="24"/>
      <c r="H1078" s="22"/>
    </row>
    <row r="1079" spans="1:8" ht="14.25" customHeight="1">
      <c r="A1079" s="21"/>
      <c r="B1079" s="22"/>
      <c r="C1079" s="23"/>
      <c r="D1079" s="23"/>
      <c r="E1079" s="24"/>
      <c r="F1079" s="24"/>
      <c r="G1079" s="24"/>
      <c r="H1079" s="22"/>
    </row>
    <row r="1080" spans="1:8" ht="14.25" customHeight="1">
      <c r="A1080" s="21"/>
      <c r="B1080" s="22"/>
      <c r="C1080" s="23"/>
      <c r="D1080" s="23"/>
      <c r="E1080" s="24"/>
      <c r="F1080" s="24"/>
      <c r="G1080" s="24"/>
      <c r="H1080" s="22"/>
    </row>
    <row r="1081" spans="1:8" ht="14.25" customHeight="1">
      <c r="A1081" s="21"/>
      <c r="B1081" s="22"/>
      <c r="C1081" s="23"/>
      <c r="D1081" s="23"/>
      <c r="E1081" s="24"/>
      <c r="F1081" s="24"/>
      <c r="G1081" s="24"/>
      <c r="H1081" s="22"/>
    </row>
    <row r="1082" spans="1:8" ht="14.25" customHeight="1">
      <c r="A1082" s="21"/>
      <c r="B1082" s="22"/>
      <c r="C1082" s="23"/>
      <c r="D1082" s="23"/>
      <c r="E1082" s="24"/>
      <c r="F1082" s="24"/>
      <c r="G1082" s="24"/>
      <c r="H1082" s="22"/>
    </row>
    <row r="1083" spans="1:8" ht="14.25" customHeight="1">
      <c r="A1083" s="21"/>
      <c r="B1083" s="22"/>
      <c r="C1083" s="23"/>
      <c r="D1083" s="23"/>
      <c r="E1083" s="24"/>
      <c r="F1083" s="24"/>
      <c r="G1083" s="24"/>
      <c r="H1083" s="22"/>
    </row>
    <row r="1084" spans="1:8" ht="14.25" customHeight="1">
      <c r="A1084" s="21"/>
      <c r="B1084" s="22"/>
      <c r="C1084" s="23"/>
      <c r="D1084" s="23"/>
      <c r="E1084" s="24"/>
      <c r="F1084" s="24"/>
      <c r="G1084" s="24"/>
      <c r="H1084" s="22"/>
    </row>
    <row r="1085" spans="1:8" ht="14.25" customHeight="1">
      <c r="A1085" s="21"/>
      <c r="B1085" s="22"/>
      <c r="C1085" s="23"/>
      <c r="D1085" s="23"/>
      <c r="E1085" s="24"/>
      <c r="F1085" s="24"/>
      <c r="G1085" s="24"/>
      <c r="H1085" s="22"/>
    </row>
    <row r="1086" spans="1:8" ht="14.25" customHeight="1">
      <c r="A1086" s="21"/>
      <c r="B1086" s="22"/>
      <c r="C1086" s="23"/>
      <c r="D1086" s="23"/>
      <c r="E1086" s="24"/>
      <c r="F1086" s="24"/>
      <c r="G1086" s="24"/>
      <c r="H1086" s="22"/>
    </row>
    <row r="1087" spans="1:8" ht="14.25" customHeight="1">
      <c r="A1087" s="21"/>
      <c r="B1087" s="22"/>
      <c r="C1087" s="23"/>
      <c r="D1087" s="23"/>
      <c r="E1087" s="24"/>
      <c r="F1087" s="24"/>
      <c r="G1087" s="24"/>
      <c r="H1087" s="22"/>
    </row>
    <row r="1088" spans="1:8" ht="14.25" customHeight="1">
      <c r="A1088" s="21"/>
      <c r="B1088" s="22"/>
      <c r="C1088" s="23"/>
      <c r="D1088" s="23"/>
      <c r="E1088" s="24"/>
      <c r="F1088" s="24"/>
      <c r="G1088" s="24"/>
      <c r="H1088" s="22"/>
    </row>
    <row r="1089" spans="1:8" ht="14.25" customHeight="1">
      <c r="A1089" s="21"/>
      <c r="B1089" s="22"/>
      <c r="C1089" s="23"/>
      <c r="D1089" s="23"/>
      <c r="E1089" s="24"/>
      <c r="F1089" s="24"/>
      <c r="G1089" s="24"/>
      <c r="H1089" s="22"/>
    </row>
    <row r="1090" spans="1:8" ht="14.25" customHeight="1">
      <c r="A1090" s="21"/>
      <c r="B1090" s="22"/>
      <c r="C1090" s="23"/>
      <c r="D1090" s="23"/>
      <c r="E1090" s="24"/>
      <c r="F1090" s="24"/>
      <c r="G1090" s="24"/>
      <c r="H1090" s="22"/>
    </row>
    <row r="1091" spans="1:8" ht="14.25" customHeight="1">
      <c r="A1091" s="21"/>
      <c r="B1091" s="22"/>
      <c r="C1091" s="23"/>
      <c r="D1091" s="23"/>
      <c r="E1091" s="24"/>
      <c r="F1091" s="24"/>
      <c r="G1091" s="24"/>
      <c r="H1091" s="22"/>
    </row>
    <row r="1092" spans="1:8" ht="14.25" customHeight="1">
      <c r="A1092" s="21"/>
      <c r="B1092" s="22"/>
      <c r="C1092" s="23"/>
      <c r="D1092" s="23"/>
      <c r="E1092" s="24"/>
      <c r="F1092" s="24"/>
      <c r="G1092" s="24"/>
      <c r="H1092" s="22"/>
    </row>
    <row r="1093" spans="1:8" ht="14.25" customHeight="1">
      <c r="A1093" s="21"/>
      <c r="B1093" s="22"/>
      <c r="C1093" s="23"/>
      <c r="D1093" s="23"/>
      <c r="E1093" s="24"/>
      <c r="F1093" s="24"/>
      <c r="G1093" s="24"/>
      <c r="H1093" s="22"/>
    </row>
    <row r="1094" spans="1:8" ht="14.25" customHeight="1">
      <c r="A1094" s="21"/>
      <c r="B1094" s="22"/>
      <c r="C1094" s="23"/>
      <c r="D1094" s="23"/>
      <c r="E1094" s="24"/>
      <c r="F1094" s="24"/>
      <c r="G1094" s="24"/>
      <c r="H1094" s="22"/>
    </row>
    <row r="1095" spans="1:8" ht="14.25" customHeight="1">
      <c r="A1095" s="21"/>
      <c r="B1095" s="22"/>
      <c r="C1095" s="23"/>
      <c r="D1095" s="23"/>
      <c r="E1095" s="24"/>
      <c r="F1095" s="24"/>
      <c r="G1095" s="24"/>
      <c r="H1095" s="22"/>
    </row>
    <row r="1096" spans="1:8" ht="14.25" customHeight="1">
      <c r="A1096" s="21"/>
      <c r="B1096" s="22"/>
      <c r="C1096" s="23"/>
      <c r="D1096" s="23"/>
      <c r="E1096" s="24"/>
      <c r="F1096" s="24"/>
      <c r="G1096" s="24"/>
      <c r="H1096" s="22"/>
    </row>
    <row r="1097" spans="1:8" ht="14.25" customHeight="1">
      <c r="A1097" s="21"/>
      <c r="B1097" s="22"/>
      <c r="C1097" s="23"/>
      <c r="D1097" s="23"/>
      <c r="E1097" s="24"/>
      <c r="F1097" s="24"/>
      <c r="G1097" s="24"/>
      <c r="H1097" s="22"/>
    </row>
    <row r="1098" spans="1:8" ht="14.25" customHeight="1">
      <c r="A1098" s="21"/>
      <c r="B1098" s="22"/>
      <c r="C1098" s="23"/>
      <c r="D1098" s="23"/>
      <c r="E1098" s="24"/>
      <c r="F1098" s="24"/>
      <c r="G1098" s="24"/>
      <c r="H1098" s="22"/>
    </row>
    <row r="1099" spans="1:8" ht="14.25" customHeight="1">
      <c r="A1099" s="21"/>
      <c r="B1099" s="22"/>
      <c r="C1099" s="23"/>
      <c r="D1099" s="23"/>
      <c r="E1099" s="24"/>
      <c r="F1099" s="24"/>
      <c r="G1099" s="24"/>
      <c r="H1099" s="22"/>
    </row>
    <row r="1100" spans="1:8" ht="14.25" customHeight="1">
      <c r="A1100" s="21"/>
      <c r="B1100" s="22"/>
      <c r="C1100" s="23"/>
      <c r="D1100" s="23"/>
      <c r="E1100" s="24"/>
      <c r="F1100" s="24"/>
      <c r="G1100" s="24"/>
      <c r="H1100" s="22"/>
    </row>
    <row r="1101" spans="1:8" ht="14.25" customHeight="1">
      <c r="A1101" s="21"/>
      <c r="B1101" s="22"/>
      <c r="C1101" s="23"/>
      <c r="D1101" s="23"/>
      <c r="E1101" s="24"/>
      <c r="F1101" s="24"/>
      <c r="G1101" s="24"/>
      <c r="H1101" s="22"/>
    </row>
    <row r="1102" spans="1:8" ht="14.25" customHeight="1">
      <c r="A1102" s="21"/>
      <c r="B1102" s="22"/>
      <c r="C1102" s="23"/>
      <c r="D1102" s="23"/>
      <c r="E1102" s="24"/>
      <c r="F1102" s="24"/>
      <c r="G1102" s="24"/>
      <c r="H1102" s="22"/>
    </row>
    <row r="1103" spans="1:8" ht="14.25" customHeight="1">
      <c r="A1103" s="21"/>
      <c r="B1103" s="22"/>
      <c r="C1103" s="23"/>
      <c r="D1103" s="23"/>
      <c r="E1103" s="24"/>
      <c r="F1103" s="24"/>
      <c r="G1103" s="24"/>
      <c r="H1103" s="22"/>
    </row>
    <row r="1104" spans="1:8" ht="14.25" customHeight="1">
      <c r="A1104" s="21"/>
      <c r="B1104" s="22"/>
      <c r="C1104" s="23"/>
      <c r="D1104" s="23"/>
      <c r="E1104" s="24"/>
      <c r="F1104" s="24"/>
      <c r="G1104" s="24"/>
      <c r="H1104" s="22"/>
    </row>
    <row r="1105" spans="1:8" ht="14.25" customHeight="1">
      <c r="A1105" s="21"/>
      <c r="B1105" s="22"/>
      <c r="C1105" s="23"/>
      <c r="D1105" s="23"/>
      <c r="E1105" s="24"/>
      <c r="F1105" s="24"/>
      <c r="G1105" s="24"/>
      <c r="H1105" s="22"/>
    </row>
    <row r="1106" spans="1:8" ht="14.25" customHeight="1">
      <c r="A1106" s="21"/>
      <c r="B1106" s="22"/>
      <c r="C1106" s="23"/>
      <c r="D1106" s="23"/>
      <c r="E1106" s="24"/>
      <c r="F1106" s="24"/>
      <c r="G1106" s="24"/>
      <c r="H1106" s="22"/>
    </row>
    <row r="1107" spans="1:8" ht="14.25" customHeight="1">
      <c r="A1107" s="21"/>
      <c r="B1107" s="22"/>
      <c r="C1107" s="23"/>
      <c r="D1107" s="23"/>
      <c r="E1107" s="24"/>
      <c r="F1107" s="24"/>
      <c r="G1107" s="24"/>
      <c r="H1107" s="22"/>
    </row>
    <row r="1108" spans="1:8" ht="14.25" customHeight="1">
      <c r="A1108" s="21"/>
      <c r="B1108" s="22"/>
      <c r="C1108" s="23"/>
      <c r="D1108" s="23"/>
      <c r="E1108" s="24"/>
      <c r="F1108" s="24"/>
      <c r="G1108" s="24"/>
      <c r="H1108" s="22"/>
    </row>
    <row r="1109" spans="1:8" ht="14.25" customHeight="1">
      <c r="A1109" s="21"/>
      <c r="B1109" s="22"/>
      <c r="C1109" s="23"/>
      <c r="D1109" s="23"/>
      <c r="E1109" s="24"/>
      <c r="F1109" s="24"/>
      <c r="G1109" s="24"/>
      <c r="H1109" s="22"/>
    </row>
    <row r="1110" spans="1:8" ht="14.25" customHeight="1">
      <c r="A1110" s="21"/>
      <c r="B1110" s="22"/>
      <c r="C1110" s="23"/>
      <c r="D1110" s="23"/>
      <c r="E1110" s="24"/>
      <c r="F1110" s="24"/>
      <c r="G1110" s="24"/>
      <c r="H1110" s="22"/>
    </row>
    <row r="1111" spans="1:8" ht="14.25" customHeight="1">
      <c r="A1111" s="21"/>
      <c r="B1111" s="22"/>
      <c r="C1111" s="23"/>
      <c r="D1111" s="23"/>
      <c r="E1111" s="24"/>
      <c r="F1111" s="24"/>
      <c r="G1111" s="24"/>
      <c r="H1111" s="22"/>
    </row>
    <row r="1112" spans="1:8" ht="14.25" customHeight="1">
      <c r="A1112" s="21"/>
      <c r="B1112" s="22"/>
      <c r="C1112" s="23"/>
      <c r="D1112" s="23"/>
      <c r="E1112" s="24"/>
      <c r="F1112" s="24"/>
      <c r="G1112" s="24"/>
      <c r="H1112" s="22"/>
    </row>
    <row r="1113" spans="1:8" ht="14.25" customHeight="1">
      <c r="A1113" s="21"/>
      <c r="B1113" s="22"/>
      <c r="C1113" s="23"/>
      <c r="D1113" s="23"/>
      <c r="E1113" s="24"/>
      <c r="F1113" s="24"/>
      <c r="G1113" s="24"/>
      <c r="H1113" s="22"/>
    </row>
    <row r="1114" spans="1:8" ht="14.25" customHeight="1">
      <c r="A1114" s="21"/>
      <c r="B1114" s="22"/>
      <c r="C1114" s="23"/>
      <c r="D1114" s="23"/>
      <c r="E1114" s="24"/>
      <c r="F1114" s="24"/>
      <c r="G1114" s="24"/>
      <c r="H1114" s="22"/>
    </row>
    <row r="1115" spans="1:8" ht="14.25" customHeight="1">
      <c r="A1115" s="21"/>
      <c r="B1115" s="22"/>
      <c r="C1115" s="23"/>
      <c r="D1115" s="23"/>
      <c r="E1115" s="24"/>
      <c r="F1115" s="24"/>
      <c r="G1115" s="24"/>
      <c r="H1115" s="22"/>
    </row>
    <row r="1116" spans="1:8" ht="14.25" customHeight="1">
      <c r="A1116" s="21"/>
      <c r="B1116" s="22"/>
      <c r="C1116" s="23"/>
      <c r="D1116" s="23"/>
      <c r="E1116" s="24"/>
      <c r="F1116" s="24"/>
      <c r="G1116" s="24"/>
      <c r="H1116" s="22"/>
    </row>
    <row r="1117" spans="1:8" ht="14.25" customHeight="1">
      <c r="A1117" s="21"/>
      <c r="B1117" s="22"/>
      <c r="C1117" s="23"/>
      <c r="D1117" s="23"/>
      <c r="E1117" s="24"/>
      <c r="F1117" s="24"/>
      <c r="G1117" s="24"/>
      <c r="H1117" s="22"/>
    </row>
    <row r="1118" spans="1:8" ht="14.25" customHeight="1">
      <c r="A1118" s="21"/>
      <c r="B1118" s="22"/>
      <c r="C1118" s="23"/>
      <c r="D1118" s="23"/>
      <c r="E1118" s="24"/>
      <c r="F1118" s="24"/>
      <c r="G1118" s="24"/>
      <c r="H1118" s="22"/>
    </row>
    <row r="1119" spans="1:8" ht="14.25" customHeight="1">
      <c r="A1119" s="21"/>
      <c r="B1119" s="22"/>
      <c r="C1119" s="23"/>
      <c r="D1119" s="23"/>
      <c r="E1119" s="24"/>
      <c r="F1119" s="24"/>
      <c r="G1119" s="24"/>
      <c r="H1119" s="22"/>
    </row>
    <row r="1120" spans="1:8" ht="14.25" customHeight="1">
      <c r="A1120" s="21"/>
      <c r="B1120" s="22"/>
      <c r="C1120" s="23"/>
      <c r="D1120" s="23"/>
      <c r="E1120" s="24"/>
      <c r="F1120" s="24"/>
      <c r="G1120" s="24"/>
      <c r="H1120" s="22"/>
    </row>
    <row r="1121" spans="1:8" ht="14.25" customHeight="1">
      <c r="A1121" s="21"/>
      <c r="B1121" s="22"/>
      <c r="C1121" s="23"/>
      <c r="D1121" s="23"/>
      <c r="E1121" s="24"/>
      <c r="F1121" s="24"/>
      <c r="G1121" s="24"/>
      <c r="H1121" s="22"/>
    </row>
    <row r="1122" spans="1:8" ht="14.25" customHeight="1">
      <c r="A1122" s="21"/>
      <c r="B1122" s="22"/>
      <c r="C1122" s="23"/>
      <c r="D1122" s="23"/>
      <c r="E1122" s="24"/>
      <c r="F1122" s="24"/>
      <c r="G1122" s="24"/>
      <c r="H1122" s="22"/>
    </row>
    <row r="1123" spans="1:8" ht="14.25" customHeight="1">
      <c r="A1123" s="21"/>
      <c r="B1123" s="22"/>
      <c r="C1123" s="23"/>
      <c r="D1123" s="23"/>
      <c r="E1123" s="24"/>
      <c r="F1123" s="24"/>
      <c r="G1123" s="24"/>
      <c r="H1123" s="22"/>
    </row>
    <row r="1124" spans="1:8" ht="14.25" customHeight="1">
      <c r="A1124" s="21"/>
      <c r="B1124" s="22"/>
      <c r="C1124" s="23"/>
      <c r="D1124" s="23"/>
      <c r="E1124" s="24"/>
      <c r="F1124" s="24"/>
      <c r="G1124" s="24"/>
      <c r="H1124" s="22"/>
    </row>
    <row r="1125" spans="1:8" ht="14.25" customHeight="1">
      <c r="A1125" s="21"/>
      <c r="B1125" s="22"/>
      <c r="C1125" s="23"/>
      <c r="D1125" s="23"/>
      <c r="E1125" s="24"/>
      <c r="F1125" s="24"/>
      <c r="G1125" s="24"/>
      <c r="H1125" s="22"/>
    </row>
    <row r="1126" spans="1:8" ht="14.25" customHeight="1">
      <c r="A1126" s="21"/>
      <c r="B1126" s="22"/>
      <c r="C1126" s="23"/>
      <c r="D1126" s="23"/>
      <c r="E1126" s="24"/>
      <c r="F1126" s="24"/>
      <c r="G1126" s="24"/>
      <c r="H1126" s="22"/>
    </row>
    <row r="1127" spans="1:8" ht="14.25" customHeight="1">
      <c r="A1127" s="21"/>
      <c r="B1127" s="22"/>
      <c r="C1127" s="23"/>
      <c r="D1127" s="23"/>
      <c r="E1127" s="24"/>
      <c r="F1127" s="24"/>
      <c r="G1127" s="24"/>
      <c r="H1127" s="22"/>
    </row>
    <row r="1128" spans="1:8" ht="14.25" customHeight="1">
      <c r="A1128" s="21"/>
      <c r="B1128" s="22"/>
      <c r="C1128" s="23"/>
      <c r="D1128" s="23"/>
      <c r="E1128" s="24"/>
      <c r="F1128" s="24"/>
      <c r="G1128" s="24"/>
      <c r="H1128" s="22"/>
    </row>
    <row r="1129" spans="1:8" ht="14.25" customHeight="1">
      <c r="A1129" s="21"/>
      <c r="B1129" s="22"/>
      <c r="C1129" s="23"/>
      <c r="D1129" s="23"/>
      <c r="E1129" s="24"/>
      <c r="F1129" s="24"/>
      <c r="G1129" s="24"/>
      <c r="H1129" s="22"/>
    </row>
    <row r="1130" spans="1:8" ht="14.25" customHeight="1">
      <c r="A1130" s="21"/>
      <c r="B1130" s="22"/>
      <c r="C1130" s="23"/>
      <c r="D1130" s="23"/>
      <c r="E1130" s="24"/>
      <c r="F1130" s="24"/>
      <c r="G1130" s="24"/>
      <c r="H1130" s="22"/>
    </row>
    <row r="1131" spans="1:8" ht="14.25" customHeight="1">
      <c r="A1131" s="21"/>
      <c r="B1131" s="22"/>
      <c r="C1131" s="23"/>
      <c r="D1131" s="23"/>
      <c r="E1131" s="24"/>
      <c r="F1131" s="24"/>
      <c r="G1131" s="24"/>
      <c r="H1131" s="22"/>
    </row>
    <row r="1132" spans="1:8" ht="14.25" customHeight="1">
      <c r="A1132" s="21"/>
      <c r="B1132" s="22"/>
      <c r="C1132" s="23"/>
      <c r="D1132" s="23"/>
      <c r="E1132" s="24"/>
      <c r="F1132" s="24"/>
      <c r="G1132" s="24"/>
      <c r="H1132" s="22"/>
    </row>
    <row r="1133" spans="1:8" ht="14.25" customHeight="1">
      <c r="A1133" s="21"/>
      <c r="B1133" s="22"/>
      <c r="C1133" s="23"/>
      <c r="D1133" s="23"/>
      <c r="E1133" s="24"/>
      <c r="F1133" s="24"/>
      <c r="G1133" s="24"/>
      <c r="H1133" s="22"/>
    </row>
    <row r="1134" spans="1:8" ht="14.25" customHeight="1">
      <c r="A1134" s="21"/>
      <c r="B1134" s="22"/>
      <c r="C1134" s="23"/>
      <c r="D1134" s="23"/>
      <c r="E1134" s="24"/>
      <c r="F1134" s="24"/>
      <c r="G1134" s="24"/>
      <c r="H1134" s="22"/>
    </row>
    <row r="1135" spans="1:8" ht="14.25" customHeight="1">
      <c r="A1135" s="21"/>
      <c r="B1135" s="22"/>
      <c r="C1135" s="23"/>
      <c r="D1135" s="23"/>
      <c r="E1135" s="24"/>
      <c r="F1135" s="24"/>
      <c r="G1135" s="24"/>
      <c r="H1135" s="22"/>
    </row>
    <row r="1136" spans="1:8" ht="14.25" customHeight="1">
      <c r="A1136" s="21"/>
      <c r="B1136" s="22"/>
      <c r="C1136" s="23"/>
      <c r="D1136" s="23"/>
      <c r="E1136" s="24"/>
      <c r="F1136" s="24"/>
      <c r="G1136" s="24"/>
      <c r="H1136" s="22"/>
    </row>
    <row r="1137" spans="1:8" ht="14.25" customHeight="1">
      <c r="A1137" s="21"/>
      <c r="B1137" s="22"/>
      <c r="C1137" s="23"/>
      <c r="D1137" s="23"/>
      <c r="E1137" s="24"/>
      <c r="F1137" s="24"/>
      <c r="G1137" s="24"/>
      <c r="H1137" s="22"/>
    </row>
    <row r="1138" spans="1:8" ht="14.25" customHeight="1">
      <c r="A1138" s="21"/>
      <c r="B1138" s="22"/>
      <c r="C1138" s="23"/>
      <c r="D1138" s="23"/>
      <c r="E1138" s="24"/>
      <c r="F1138" s="24"/>
      <c r="G1138" s="24"/>
      <c r="H1138" s="22"/>
    </row>
    <row r="1139" spans="1:8" ht="14.25" customHeight="1">
      <c r="A1139" s="21"/>
      <c r="B1139" s="22"/>
      <c r="C1139" s="23"/>
      <c r="D1139" s="23"/>
      <c r="E1139" s="24"/>
      <c r="F1139" s="24"/>
      <c r="G1139" s="24"/>
      <c r="H1139" s="22"/>
    </row>
    <row r="1140" spans="1:8" ht="14.25" customHeight="1">
      <c r="A1140" s="21"/>
      <c r="B1140" s="22"/>
      <c r="C1140" s="23"/>
      <c r="D1140" s="23"/>
      <c r="E1140" s="24"/>
      <c r="F1140" s="24"/>
      <c r="G1140" s="24"/>
      <c r="H1140" s="22"/>
    </row>
    <row r="1141" spans="1:8" ht="14.25" customHeight="1">
      <c r="A1141" s="21"/>
      <c r="B1141" s="22"/>
      <c r="C1141" s="23"/>
      <c r="D1141" s="23"/>
      <c r="E1141" s="24"/>
      <c r="F1141" s="24"/>
      <c r="G1141" s="24"/>
      <c r="H1141" s="22"/>
    </row>
    <row r="1142" spans="1:8" ht="14.25" customHeight="1">
      <c r="A1142" s="21"/>
      <c r="B1142" s="22"/>
      <c r="C1142" s="23"/>
      <c r="D1142" s="23"/>
      <c r="E1142" s="24"/>
      <c r="F1142" s="24"/>
      <c r="G1142" s="24"/>
      <c r="H1142" s="22"/>
    </row>
    <row r="1143" spans="1:8" ht="14.25" customHeight="1">
      <c r="A1143" s="21"/>
      <c r="B1143" s="22"/>
      <c r="C1143" s="23"/>
      <c r="D1143" s="23"/>
      <c r="E1143" s="24"/>
      <c r="F1143" s="24"/>
      <c r="G1143" s="24"/>
      <c r="H1143" s="22"/>
    </row>
    <row r="1144" spans="1:8" ht="14.25" customHeight="1">
      <c r="A1144" s="21"/>
      <c r="B1144" s="22"/>
      <c r="C1144" s="23"/>
      <c r="D1144" s="23"/>
      <c r="E1144" s="24"/>
      <c r="F1144" s="24"/>
      <c r="G1144" s="24"/>
      <c r="H1144" s="22"/>
    </row>
    <row r="1145" spans="1:8" ht="14.25" customHeight="1">
      <c r="A1145" s="21"/>
      <c r="B1145" s="22"/>
      <c r="C1145" s="23"/>
      <c r="D1145" s="23"/>
      <c r="E1145" s="24"/>
      <c r="F1145" s="24"/>
      <c r="G1145" s="24"/>
      <c r="H1145" s="22"/>
    </row>
    <row r="1146" spans="1:8" ht="14.25" customHeight="1">
      <c r="A1146" s="21"/>
      <c r="B1146" s="22"/>
      <c r="C1146" s="23"/>
      <c r="D1146" s="23"/>
      <c r="E1146" s="24"/>
      <c r="F1146" s="24"/>
      <c r="G1146" s="24"/>
      <c r="H1146" s="22"/>
    </row>
    <row r="1147" spans="1:8" ht="14.25" customHeight="1">
      <c r="A1147" s="21"/>
      <c r="B1147" s="22"/>
      <c r="C1147" s="23"/>
      <c r="D1147" s="23"/>
      <c r="E1147" s="24"/>
      <c r="F1147" s="24"/>
      <c r="G1147" s="24"/>
      <c r="H1147" s="22"/>
    </row>
    <row r="1148" spans="1:8" ht="14.25" customHeight="1">
      <c r="A1148" s="21"/>
      <c r="B1148" s="22"/>
      <c r="C1148" s="23"/>
      <c r="D1148" s="23"/>
      <c r="E1148" s="24"/>
      <c r="F1148" s="24"/>
      <c r="G1148" s="24"/>
      <c r="H1148" s="22"/>
    </row>
    <row r="1149" spans="1:8" ht="14.25" customHeight="1">
      <c r="A1149" s="21"/>
      <c r="B1149" s="22"/>
      <c r="C1149" s="23"/>
      <c r="D1149" s="23"/>
      <c r="E1149" s="24"/>
      <c r="F1149" s="24"/>
      <c r="G1149" s="24"/>
      <c r="H1149" s="22"/>
    </row>
    <row r="1150" spans="1:8" ht="14.25" customHeight="1">
      <c r="A1150" s="21"/>
      <c r="B1150" s="22"/>
      <c r="C1150" s="23"/>
      <c r="D1150" s="23"/>
      <c r="E1150" s="24"/>
      <c r="F1150" s="24"/>
      <c r="G1150" s="24"/>
      <c r="H1150" s="22"/>
    </row>
    <row r="1151" spans="1:8" ht="14.25" customHeight="1">
      <c r="A1151" s="21"/>
      <c r="B1151" s="22"/>
      <c r="C1151" s="23"/>
      <c r="D1151" s="23"/>
      <c r="E1151" s="24"/>
      <c r="F1151" s="24"/>
      <c r="G1151" s="24"/>
      <c r="H1151" s="22"/>
    </row>
    <row r="1152" spans="1:8" ht="14.25" customHeight="1">
      <c r="A1152" s="21"/>
      <c r="B1152" s="22"/>
      <c r="C1152" s="23"/>
      <c r="D1152" s="23"/>
      <c r="E1152" s="24"/>
      <c r="F1152" s="24"/>
      <c r="G1152" s="24"/>
      <c r="H1152" s="22"/>
    </row>
    <row r="1153" spans="1:8" ht="14.25" customHeight="1">
      <c r="A1153" s="21"/>
      <c r="B1153" s="22"/>
      <c r="C1153" s="23"/>
      <c r="D1153" s="23"/>
      <c r="E1153" s="24"/>
      <c r="F1153" s="24"/>
      <c r="G1153" s="24"/>
      <c r="H1153" s="22"/>
    </row>
    <row r="1154" spans="1:8" ht="14.25" customHeight="1">
      <c r="A1154" s="21"/>
      <c r="B1154" s="22"/>
      <c r="C1154" s="23"/>
      <c r="D1154" s="23"/>
      <c r="E1154" s="24"/>
      <c r="F1154" s="24"/>
      <c r="G1154" s="24"/>
      <c r="H1154" s="22"/>
    </row>
    <row r="1155" spans="1:8" ht="14.25" customHeight="1">
      <c r="A1155" s="21"/>
      <c r="B1155" s="22"/>
      <c r="C1155" s="23"/>
      <c r="D1155" s="23"/>
      <c r="E1155" s="24"/>
      <c r="F1155" s="24"/>
      <c r="G1155" s="24"/>
      <c r="H1155" s="22"/>
    </row>
    <row r="1156" spans="1:8" ht="14.25" customHeight="1">
      <c r="A1156" s="21"/>
      <c r="B1156" s="22"/>
      <c r="C1156" s="23"/>
      <c r="D1156" s="23"/>
      <c r="E1156" s="24"/>
      <c r="F1156" s="24"/>
      <c r="G1156" s="24"/>
      <c r="H1156" s="22"/>
    </row>
    <row r="1157" spans="1:8" ht="14.25" customHeight="1">
      <c r="A1157" s="21"/>
      <c r="B1157" s="22"/>
      <c r="C1157" s="23"/>
      <c r="D1157" s="23"/>
      <c r="E1157" s="24"/>
      <c r="F1157" s="24"/>
      <c r="G1157" s="24"/>
      <c r="H1157" s="22"/>
    </row>
    <row r="1158" spans="1:8" ht="14.25" customHeight="1">
      <c r="A1158" s="21"/>
      <c r="B1158" s="22"/>
      <c r="C1158" s="23"/>
      <c r="D1158" s="23"/>
      <c r="E1158" s="24"/>
      <c r="F1158" s="24"/>
      <c r="G1158" s="24"/>
      <c r="H1158" s="22"/>
    </row>
    <row r="1159" spans="1:8" ht="14.25" customHeight="1">
      <c r="A1159" s="21"/>
      <c r="B1159" s="22"/>
      <c r="C1159" s="23"/>
      <c r="D1159" s="23"/>
      <c r="E1159" s="24"/>
      <c r="F1159" s="24"/>
      <c r="G1159" s="24"/>
      <c r="H1159" s="22"/>
    </row>
    <row r="1160" spans="1:8" ht="14.25" customHeight="1">
      <c r="A1160" s="21"/>
      <c r="B1160" s="22"/>
      <c r="C1160" s="23"/>
      <c r="D1160" s="23"/>
      <c r="E1160" s="24"/>
      <c r="F1160" s="24"/>
      <c r="G1160" s="24"/>
      <c r="H1160" s="22"/>
    </row>
    <row r="1161" spans="1:8" ht="14.25" customHeight="1">
      <c r="A1161" s="21"/>
      <c r="B1161" s="22"/>
      <c r="C1161" s="23"/>
      <c r="D1161" s="23"/>
      <c r="E1161" s="24"/>
      <c r="F1161" s="24"/>
      <c r="G1161" s="24"/>
      <c r="H1161" s="22"/>
    </row>
    <row r="1162" spans="1:8" ht="14.25" customHeight="1">
      <c r="A1162" s="21"/>
      <c r="B1162" s="22"/>
      <c r="C1162" s="23"/>
      <c r="D1162" s="23"/>
      <c r="E1162" s="24"/>
      <c r="F1162" s="24"/>
      <c r="G1162" s="24"/>
      <c r="H1162" s="22"/>
    </row>
    <row r="1163" spans="1:8" ht="14.25" customHeight="1">
      <c r="A1163" s="21"/>
      <c r="B1163" s="22"/>
      <c r="C1163" s="23"/>
      <c r="D1163" s="23"/>
      <c r="E1163" s="24"/>
      <c r="F1163" s="24"/>
      <c r="G1163" s="24"/>
      <c r="H1163" s="22"/>
    </row>
    <row r="1164" spans="1:8" ht="14.25" customHeight="1">
      <c r="A1164" s="21"/>
      <c r="B1164" s="22"/>
      <c r="C1164" s="23"/>
      <c r="D1164" s="23"/>
      <c r="E1164" s="24"/>
      <c r="F1164" s="24"/>
      <c r="G1164" s="24"/>
      <c r="H1164" s="22"/>
    </row>
    <row r="1165" spans="1:8" ht="14.25" customHeight="1">
      <c r="A1165" s="21"/>
      <c r="B1165" s="22"/>
      <c r="C1165" s="23"/>
      <c r="D1165" s="23"/>
      <c r="E1165" s="24"/>
      <c r="F1165" s="24"/>
      <c r="G1165" s="24"/>
      <c r="H1165" s="22"/>
    </row>
    <row r="1166" spans="1:8" ht="14.25" customHeight="1">
      <c r="A1166" s="21"/>
      <c r="B1166" s="22"/>
      <c r="C1166" s="23"/>
      <c r="D1166" s="23"/>
      <c r="E1166" s="24"/>
      <c r="F1166" s="24"/>
      <c r="G1166" s="24"/>
      <c r="H1166" s="22"/>
    </row>
    <row r="1167" spans="1:8" ht="14.25" customHeight="1">
      <c r="A1167" s="21"/>
      <c r="B1167" s="22"/>
      <c r="C1167" s="23"/>
      <c r="D1167" s="23"/>
      <c r="E1167" s="24"/>
      <c r="F1167" s="24"/>
      <c r="G1167" s="24"/>
      <c r="H1167" s="22"/>
    </row>
    <row r="1168" spans="1:8" ht="14.25" customHeight="1">
      <c r="A1168" s="21"/>
      <c r="B1168" s="22"/>
      <c r="C1168" s="23"/>
      <c r="D1168" s="23"/>
      <c r="E1168" s="24"/>
      <c r="F1168" s="24"/>
      <c r="G1168" s="24"/>
      <c r="H1168" s="22"/>
    </row>
    <row r="1169" spans="1:8" ht="14.25" customHeight="1">
      <c r="A1169" s="21"/>
      <c r="B1169" s="22"/>
      <c r="C1169" s="23"/>
      <c r="D1169" s="23"/>
      <c r="E1169" s="24"/>
      <c r="F1169" s="24"/>
      <c r="G1169" s="24"/>
      <c r="H1169" s="22"/>
    </row>
    <row r="1170" spans="1:8" ht="14.25" customHeight="1">
      <c r="A1170" s="21"/>
      <c r="B1170" s="22"/>
      <c r="C1170" s="23"/>
      <c r="D1170" s="23"/>
      <c r="E1170" s="24"/>
      <c r="F1170" s="24"/>
      <c r="G1170" s="24"/>
      <c r="H1170" s="22"/>
    </row>
    <row r="1171" spans="1:8" ht="14.25" customHeight="1">
      <c r="A1171" s="21"/>
      <c r="B1171" s="22"/>
      <c r="C1171" s="23"/>
      <c r="D1171" s="23"/>
      <c r="E1171" s="24"/>
      <c r="F1171" s="24"/>
      <c r="G1171" s="24"/>
      <c r="H1171" s="22"/>
    </row>
    <row r="1172" spans="1:8" ht="14.25" customHeight="1">
      <c r="A1172" s="21"/>
      <c r="B1172" s="22"/>
      <c r="C1172" s="23"/>
      <c r="D1172" s="23"/>
      <c r="E1172" s="24"/>
      <c r="F1172" s="24"/>
      <c r="G1172" s="24"/>
      <c r="H1172" s="22"/>
    </row>
    <row r="1173" spans="1:8" ht="14.25" customHeight="1">
      <c r="A1173" s="21"/>
      <c r="B1173" s="22"/>
      <c r="C1173" s="23"/>
      <c r="D1173" s="23"/>
      <c r="E1173" s="24"/>
      <c r="F1173" s="24"/>
      <c r="G1173" s="24"/>
      <c r="H1173" s="22"/>
    </row>
    <row r="1174" spans="1:8" ht="14.25" customHeight="1">
      <c r="A1174" s="21"/>
      <c r="B1174" s="22"/>
      <c r="C1174" s="23"/>
      <c r="D1174" s="23"/>
      <c r="E1174" s="24"/>
      <c r="F1174" s="24"/>
      <c r="G1174" s="24"/>
      <c r="H1174" s="22"/>
    </row>
    <row r="1175" spans="1:8" ht="14.25" customHeight="1">
      <c r="A1175" s="21"/>
      <c r="B1175" s="22"/>
      <c r="C1175" s="23"/>
      <c r="D1175" s="23"/>
      <c r="E1175" s="24"/>
      <c r="F1175" s="24"/>
      <c r="G1175" s="24"/>
      <c r="H1175" s="22"/>
    </row>
    <row r="1176" spans="1:8" ht="14.25" customHeight="1">
      <c r="A1176" s="21"/>
      <c r="B1176" s="22"/>
      <c r="C1176" s="23"/>
      <c r="D1176" s="23"/>
      <c r="E1176" s="24"/>
      <c r="F1176" s="24"/>
      <c r="G1176" s="24"/>
      <c r="H1176" s="22"/>
    </row>
    <row r="1177" spans="1:8" ht="14.25" customHeight="1">
      <c r="A1177" s="21"/>
      <c r="B1177" s="22"/>
      <c r="C1177" s="23"/>
      <c r="D1177" s="23"/>
      <c r="E1177" s="24"/>
      <c r="F1177" s="24"/>
      <c r="G1177" s="24"/>
      <c r="H1177" s="22"/>
    </row>
    <row r="1178" spans="1:8" ht="14.25" customHeight="1">
      <c r="A1178" s="21"/>
      <c r="B1178" s="22"/>
      <c r="C1178" s="23"/>
      <c r="D1178" s="23"/>
      <c r="E1178" s="24"/>
      <c r="F1178" s="24"/>
      <c r="G1178" s="24"/>
      <c r="H1178" s="22"/>
    </row>
    <row r="1179" spans="1:8" ht="14.25" customHeight="1">
      <c r="A1179" s="21"/>
      <c r="B1179" s="22"/>
      <c r="C1179" s="23"/>
      <c r="D1179" s="23"/>
      <c r="E1179" s="24"/>
      <c r="F1179" s="24"/>
      <c r="G1179" s="24"/>
      <c r="H1179" s="22"/>
    </row>
    <row r="1180" spans="1:8" ht="14.25" customHeight="1">
      <c r="A1180" s="21"/>
      <c r="B1180" s="22"/>
      <c r="C1180" s="23"/>
      <c r="D1180" s="23"/>
      <c r="E1180" s="24"/>
      <c r="F1180" s="24"/>
      <c r="G1180" s="24"/>
      <c r="H1180" s="22"/>
    </row>
    <row r="1181" spans="1:8" ht="14.25" customHeight="1">
      <c r="A1181" s="21"/>
      <c r="B1181" s="22"/>
      <c r="C1181" s="23"/>
      <c r="D1181" s="23"/>
      <c r="E1181" s="24"/>
      <c r="F1181" s="24"/>
      <c r="G1181" s="24"/>
      <c r="H1181" s="22"/>
    </row>
    <row r="1182" spans="1:8" ht="14.25" customHeight="1">
      <c r="A1182" s="21"/>
      <c r="B1182" s="22"/>
      <c r="C1182" s="23"/>
      <c r="D1182" s="23"/>
      <c r="E1182" s="24"/>
      <c r="F1182" s="24"/>
      <c r="G1182" s="24"/>
      <c r="H1182" s="22"/>
    </row>
    <row r="1183" spans="1:8" ht="14.25" customHeight="1">
      <c r="A1183" s="21"/>
      <c r="B1183" s="22"/>
      <c r="C1183" s="23"/>
      <c r="D1183" s="23"/>
      <c r="E1183" s="24"/>
      <c r="F1183" s="24"/>
      <c r="G1183" s="24"/>
      <c r="H1183" s="22"/>
    </row>
    <row r="1184" spans="1:8" ht="14.25" customHeight="1">
      <c r="A1184" s="21"/>
      <c r="B1184" s="22"/>
      <c r="C1184" s="23"/>
      <c r="D1184" s="23"/>
      <c r="E1184" s="24"/>
      <c r="F1184" s="24"/>
      <c r="G1184" s="24"/>
      <c r="H1184" s="22"/>
    </row>
    <row r="1185" spans="1:8" ht="14.25" customHeight="1">
      <c r="A1185" s="21"/>
      <c r="B1185" s="22"/>
      <c r="C1185" s="23"/>
      <c r="D1185" s="23"/>
      <c r="E1185" s="24"/>
      <c r="F1185" s="24"/>
      <c r="G1185" s="24"/>
      <c r="H1185" s="22"/>
    </row>
    <row r="1186" spans="1:8" ht="14.25" customHeight="1">
      <c r="A1186" s="21"/>
      <c r="B1186" s="22"/>
      <c r="C1186" s="23"/>
      <c r="D1186" s="23"/>
      <c r="E1186" s="24"/>
      <c r="F1186" s="24"/>
      <c r="G1186" s="24"/>
      <c r="H1186" s="22"/>
    </row>
    <row r="1187" spans="1:8" ht="14.25" customHeight="1">
      <c r="A1187" s="21"/>
      <c r="B1187" s="22"/>
      <c r="C1187" s="23"/>
      <c r="D1187" s="23"/>
      <c r="E1187" s="24"/>
      <c r="F1187" s="24"/>
      <c r="G1187" s="24"/>
      <c r="H1187" s="22"/>
    </row>
    <row r="1188" spans="1:8" ht="14.25" customHeight="1">
      <c r="A1188" s="21"/>
      <c r="B1188" s="22"/>
      <c r="C1188" s="23"/>
      <c r="D1188" s="23"/>
      <c r="E1188" s="24"/>
      <c r="F1188" s="24"/>
      <c r="G1188" s="24"/>
      <c r="H1188" s="22"/>
    </row>
    <row r="1189" spans="1:8" ht="14.25" customHeight="1">
      <c r="A1189" s="21"/>
      <c r="B1189" s="22"/>
      <c r="C1189" s="23"/>
      <c r="D1189" s="23"/>
      <c r="E1189" s="24"/>
      <c r="F1189" s="24"/>
      <c r="G1189" s="24"/>
      <c r="H1189" s="22"/>
    </row>
    <row r="1190" spans="1:8" ht="14.25" customHeight="1">
      <c r="A1190" s="21"/>
      <c r="B1190" s="22"/>
      <c r="C1190" s="23"/>
      <c r="D1190" s="23"/>
      <c r="E1190" s="24"/>
      <c r="F1190" s="24"/>
      <c r="G1190" s="24"/>
      <c r="H1190" s="22"/>
    </row>
    <row r="1191" spans="1:8" ht="14.25" customHeight="1">
      <c r="A1191" s="21"/>
      <c r="B1191" s="22"/>
      <c r="C1191" s="23"/>
      <c r="D1191" s="23"/>
      <c r="E1191" s="24"/>
      <c r="F1191" s="24"/>
      <c r="G1191" s="24"/>
      <c r="H1191" s="22"/>
    </row>
    <row r="1192" spans="1:8" ht="14.25" customHeight="1">
      <c r="A1192" s="21"/>
      <c r="B1192" s="22"/>
      <c r="C1192" s="23"/>
      <c r="D1192" s="23"/>
      <c r="E1192" s="24"/>
      <c r="F1192" s="24"/>
      <c r="G1192" s="24"/>
      <c r="H1192" s="22"/>
    </row>
    <row r="1193" spans="1:8" ht="14.25" customHeight="1">
      <c r="A1193" s="21"/>
      <c r="B1193" s="22"/>
      <c r="C1193" s="23"/>
      <c r="D1193" s="23"/>
      <c r="E1193" s="24"/>
      <c r="F1193" s="24"/>
      <c r="G1193" s="24"/>
      <c r="H1193" s="22"/>
    </row>
    <row r="1194" spans="1:8" ht="14.25" customHeight="1">
      <c r="A1194" s="21"/>
      <c r="B1194" s="22"/>
      <c r="C1194" s="23"/>
      <c r="D1194" s="23"/>
      <c r="E1194" s="24"/>
      <c r="F1194" s="24"/>
      <c r="G1194" s="24"/>
      <c r="H1194" s="22"/>
    </row>
    <row r="1195" spans="1:8" ht="14.25" customHeight="1">
      <c r="A1195" s="21"/>
      <c r="B1195" s="22"/>
      <c r="C1195" s="23"/>
      <c r="D1195" s="23"/>
      <c r="E1195" s="24"/>
      <c r="F1195" s="24"/>
      <c r="G1195" s="24"/>
      <c r="H1195" s="22"/>
    </row>
    <row r="1196" spans="1:8" ht="14.25" customHeight="1">
      <c r="A1196" s="21"/>
      <c r="B1196" s="22"/>
      <c r="C1196" s="23"/>
      <c r="D1196" s="23"/>
      <c r="E1196" s="24"/>
      <c r="F1196" s="24"/>
      <c r="G1196" s="24"/>
      <c r="H1196" s="22"/>
    </row>
    <row r="1197" spans="1:8" ht="14.25" customHeight="1">
      <c r="A1197" s="21"/>
      <c r="B1197" s="22"/>
      <c r="C1197" s="23"/>
      <c r="D1197" s="23"/>
      <c r="E1197" s="24"/>
      <c r="F1197" s="24"/>
      <c r="G1197" s="24"/>
      <c r="H1197" s="22"/>
    </row>
    <row r="1198" spans="1:8" ht="14.25" customHeight="1">
      <c r="A1198" s="21"/>
      <c r="B1198" s="22"/>
      <c r="C1198" s="23"/>
      <c r="D1198" s="23"/>
      <c r="E1198" s="24"/>
      <c r="F1198" s="24"/>
      <c r="G1198" s="24"/>
      <c r="H1198" s="22"/>
    </row>
    <row r="1199" spans="1:8" ht="14.25" customHeight="1">
      <c r="A1199" s="21"/>
      <c r="B1199" s="22"/>
      <c r="C1199" s="23"/>
      <c r="D1199" s="23"/>
      <c r="E1199" s="24"/>
      <c r="F1199" s="24"/>
      <c r="G1199" s="24"/>
      <c r="H1199" s="22"/>
    </row>
    <row r="1200" spans="1:8" ht="14.25" customHeight="1">
      <c r="A1200" s="21"/>
      <c r="B1200" s="22"/>
      <c r="C1200" s="23"/>
      <c r="D1200" s="23"/>
      <c r="E1200" s="24"/>
      <c r="F1200" s="24"/>
      <c r="G1200" s="24"/>
      <c r="H1200" s="22"/>
    </row>
    <row r="1201" spans="1:8" ht="14.25" customHeight="1">
      <c r="A1201" s="21"/>
      <c r="B1201" s="22"/>
      <c r="C1201" s="23"/>
      <c r="D1201" s="23"/>
      <c r="E1201" s="24"/>
      <c r="F1201" s="24"/>
      <c r="G1201" s="24"/>
      <c r="H1201" s="22"/>
    </row>
    <row r="1202" spans="1:8" ht="14.25" customHeight="1">
      <c r="A1202" s="21"/>
      <c r="B1202" s="22"/>
      <c r="C1202" s="23"/>
      <c r="D1202" s="23"/>
      <c r="E1202" s="24"/>
      <c r="F1202" s="24"/>
      <c r="G1202" s="24"/>
      <c r="H1202" s="22"/>
    </row>
    <row r="1203" spans="1:8" ht="14.25" customHeight="1">
      <c r="A1203" s="21"/>
      <c r="B1203" s="22"/>
      <c r="C1203" s="23"/>
      <c r="D1203" s="23"/>
      <c r="E1203" s="24"/>
      <c r="F1203" s="24"/>
      <c r="G1203" s="24"/>
      <c r="H1203" s="22"/>
    </row>
    <row r="1204" spans="1:8" ht="14.25" customHeight="1">
      <c r="A1204" s="21"/>
      <c r="B1204" s="22"/>
      <c r="C1204" s="23"/>
      <c r="D1204" s="23"/>
      <c r="E1204" s="24"/>
      <c r="F1204" s="24"/>
      <c r="G1204" s="24"/>
      <c r="H1204" s="22"/>
    </row>
    <row r="1205" spans="1:8" ht="14.25" customHeight="1">
      <c r="A1205" s="21"/>
      <c r="B1205" s="22"/>
      <c r="C1205" s="23"/>
      <c r="D1205" s="23"/>
      <c r="E1205" s="24"/>
      <c r="F1205" s="24"/>
      <c r="G1205" s="24"/>
      <c r="H1205" s="22"/>
    </row>
    <row r="1206" spans="1:8" ht="14.25" customHeight="1">
      <c r="A1206" s="21"/>
      <c r="B1206" s="22"/>
      <c r="C1206" s="23"/>
      <c r="D1206" s="23"/>
      <c r="E1206" s="24"/>
      <c r="F1206" s="24"/>
      <c r="G1206" s="24"/>
      <c r="H1206" s="22"/>
    </row>
    <row r="1207" spans="1:8" ht="14.25" customHeight="1">
      <c r="A1207" s="21"/>
      <c r="B1207" s="22"/>
      <c r="C1207" s="23"/>
      <c r="D1207" s="23"/>
      <c r="E1207" s="24"/>
      <c r="F1207" s="24"/>
      <c r="G1207" s="24"/>
      <c r="H1207" s="22"/>
    </row>
    <row r="1208" spans="1:8" ht="14.25" customHeight="1">
      <c r="A1208" s="21"/>
      <c r="B1208" s="22"/>
      <c r="C1208" s="23"/>
      <c r="D1208" s="23"/>
      <c r="E1208" s="24"/>
      <c r="F1208" s="24"/>
      <c r="G1208" s="24"/>
      <c r="H1208" s="22"/>
    </row>
    <row r="1209" spans="1:8" ht="14.25" customHeight="1">
      <c r="A1209" s="21"/>
      <c r="B1209" s="22"/>
      <c r="C1209" s="23"/>
      <c r="D1209" s="23"/>
      <c r="E1209" s="24"/>
      <c r="F1209" s="24"/>
      <c r="G1209" s="24"/>
      <c r="H1209" s="22"/>
    </row>
    <row r="1210" spans="1:8" ht="14.25" customHeight="1">
      <c r="A1210" s="21"/>
      <c r="B1210" s="22"/>
      <c r="C1210" s="23"/>
      <c r="D1210" s="23"/>
      <c r="E1210" s="24"/>
      <c r="F1210" s="24"/>
      <c r="G1210" s="24"/>
      <c r="H1210" s="22"/>
    </row>
    <row r="1211" spans="1:8" ht="14.25" customHeight="1">
      <c r="A1211" s="21"/>
      <c r="B1211" s="22"/>
      <c r="C1211" s="23"/>
      <c r="D1211" s="23"/>
      <c r="E1211" s="24"/>
      <c r="F1211" s="24"/>
      <c r="G1211" s="24"/>
      <c r="H1211" s="22"/>
    </row>
    <row r="1212" spans="1:8" ht="14.25" customHeight="1">
      <c r="A1212" s="21"/>
      <c r="B1212" s="22"/>
      <c r="C1212" s="23"/>
      <c r="D1212" s="23"/>
      <c r="E1212" s="24"/>
      <c r="F1212" s="24"/>
      <c r="G1212" s="24"/>
      <c r="H1212" s="22"/>
    </row>
    <row r="1213" spans="1:8" ht="14.25" customHeight="1">
      <c r="A1213" s="21"/>
      <c r="B1213" s="22"/>
      <c r="C1213" s="23"/>
      <c r="D1213" s="23"/>
      <c r="E1213" s="24"/>
      <c r="F1213" s="24"/>
      <c r="G1213" s="24"/>
      <c r="H1213" s="22"/>
    </row>
    <row r="1214" spans="1:8" ht="14.25" customHeight="1">
      <c r="A1214" s="21"/>
      <c r="B1214" s="22"/>
      <c r="C1214" s="23"/>
      <c r="D1214" s="23"/>
      <c r="E1214" s="24"/>
      <c r="F1214" s="24"/>
      <c r="G1214" s="24"/>
      <c r="H1214" s="22"/>
    </row>
    <row r="1215" spans="1:8" ht="14.25" customHeight="1">
      <c r="A1215" s="21"/>
      <c r="B1215" s="22"/>
      <c r="C1215" s="23"/>
      <c r="D1215" s="23"/>
      <c r="E1215" s="24"/>
      <c r="F1215" s="24"/>
      <c r="G1215" s="24"/>
      <c r="H1215" s="22"/>
    </row>
    <row r="1216" spans="1:8" ht="14.25" customHeight="1">
      <c r="A1216" s="21"/>
      <c r="B1216" s="22"/>
      <c r="C1216" s="23"/>
      <c r="D1216" s="23"/>
      <c r="E1216" s="24"/>
      <c r="F1216" s="24"/>
      <c r="G1216" s="24"/>
      <c r="H1216" s="22"/>
    </row>
    <row r="1217" spans="1:8" ht="14.25" customHeight="1">
      <c r="A1217" s="21"/>
      <c r="B1217" s="22"/>
      <c r="C1217" s="23"/>
      <c r="D1217" s="23"/>
      <c r="E1217" s="24"/>
      <c r="F1217" s="24"/>
      <c r="G1217" s="24"/>
      <c r="H1217" s="22"/>
    </row>
    <row r="1218" spans="1:8" ht="14.25" customHeight="1">
      <c r="A1218" s="21"/>
      <c r="B1218" s="22"/>
      <c r="C1218" s="23"/>
      <c r="D1218" s="23"/>
      <c r="E1218" s="24"/>
      <c r="F1218" s="24"/>
      <c r="G1218" s="24"/>
      <c r="H1218" s="22"/>
    </row>
    <row r="1219" spans="1:8" ht="14.25" customHeight="1">
      <c r="A1219" s="21"/>
      <c r="B1219" s="22"/>
      <c r="C1219" s="23"/>
      <c r="D1219" s="23"/>
      <c r="E1219" s="24"/>
      <c r="F1219" s="24"/>
      <c r="G1219" s="24"/>
      <c r="H1219" s="22"/>
    </row>
    <row r="1220" spans="1:8" ht="14.25" customHeight="1">
      <c r="A1220" s="21"/>
      <c r="B1220" s="22"/>
      <c r="C1220" s="23"/>
      <c r="D1220" s="23"/>
      <c r="E1220" s="24"/>
      <c r="F1220" s="24"/>
      <c r="G1220" s="24"/>
      <c r="H1220" s="22"/>
    </row>
    <row r="1221" spans="1:8" ht="14.25" customHeight="1">
      <c r="A1221" s="21"/>
      <c r="B1221" s="22"/>
      <c r="C1221" s="23"/>
      <c r="D1221" s="23"/>
      <c r="E1221" s="24"/>
      <c r="F1221" s="24"/>
      <c r="G1221" s="24"/>
      <c r="H1221" s="22"/>
    </row>
    <row r="1222" spans="1:8" ht="14.25" customHeight="1">
      <c r="A1222" s="21"/>
      <c r="B1222" s="22"/>
      <c r="C1222" s="23"/>
      <c r="D1222" s="23"/>
      <c r="E1222" s="24"/>
      <c r="F1222" s="24"/>
      <c r="G1222" s="24"/>
      <c r="H1222" s="22"/>
    </row>
    <row r="1223" spans="1:8" ht="14.25" customHeight="1">
      <c r="A1223" s="21"/>
      <c r="B1223" s="22"/>
      <c r="C1223" s="23"/>
      <c r="D1223" s="23"/>
      <c r="E1223" s="24"/>
      <c r="F1223" s="24"/>
      <c r="G1223" s="24"/>
      <c r="H1223" s="22"/>
    </row>
    <row r="1224" spans="1:8" ht="14.25" customHeight="1">
      <c r="A1224" s="21"/>
      <c r="B1224" s="22"/>
      <c r="C1224" s="23"/>
      <c r="D1224" s="23"/>
      <c r="E1224" s="24"/>
      <c r="F1224" s="24"/>
      <c r="G1224" s="24"/>
      <c r="H1224" s="22"/>
    </row>
    <row r="1225" spans="1:8" ht="14.25" customHeight="1">
      <c r="A1225" s="21"/>
      <c r="B1225" s="22"/>
      <c r="C1225" s="23"/>
      <c r="D1225" s="23"/>
      <c r="E1225" s="24"/>
      <c r="F1225" s="24"/>
      <c r="G1225" s="24"/>
      <c r="H1225" s="22"/>
    </row>
    <row r="1226" spans="1:8" ht="14.25" customHeight="1">
      <c r="A1226" s="21"/>
      <c r="B1226" s="22"/>
      <c r="C1226" s="23"/>
      <c r="D1226" s="23"/>
      <c r="E1226" s="24"/>
      <c r="F1226" s="24"/>
      <c r="G1226" s="24"/>
      <c r="H1226" s="22"/>
    </row>
    <row r="1227" spans="1:8" ht="14.25" customHeight="1">
      <c r="A1227" s="21"/>
      <c r="B1227" s="22"/>
      <c r="C1227" s="23"/>
      <c r="D1227" s="23"/>
      <c r="E1227" s="24"/>
      <c r="F1227" s="24"/>
      <c r="G1227" s="24"/>
      <c r="H1227" s="22"/>
    </row>
    <row r="1228" spans="1:8" ht="14.25" customHeight="1">
      <c r="A1228" s="21"/>
      <c r="B1228" s="22"/>
      <c r="C1228" s="23"/>
      <c r="D1228" s="23"/>
      <c r="E1228" s="24"/>
      <c r="F1228" s="24"/>
      <c r="G1228" s="24"/>
      <c r="H1228" s="22"/>
    </row>
    <row r="1229" spans="1:8" ht="14.25" customHeight="1">
      <c r="A1229" s="21"/>
      <c r="B1229" s="22"/>
      <c r="C1229" s="23"/>
      <c r="D1229" s="23"/>
      <c r="E1229" s="24"/>
      <c r="F1229" s="24"/>
      <c r="G1229" s="24"/>
      <c r="H1229" s="22"/>
    </row>
    <row r="1230" spans="1:8" ht="14.25" customHeight="1">
      <c r="A1230" s="21"/>
      <c r="B1230" s="22"/>
      <c r="C1230" s="23"/>
      <c r="D1230" s="23"/>
      <c r="E1230" s="24"/>
      <c r="F1230" s="24"/>
      <c r="G1230" s="24"/>
      <c r="H1230" s="22"/>
    </row>
    <row r="1231" spans="1:8" ht="14.25" customHeight="1">
      <c r="A1231" s="21"/>
      <c r="B1231" s="22"/>
      <c r="C1231" s="23"/>
      <c r="D1231" s="23"/>
      <c r="E1231" s="24"/>
      <c r="F1231" s="24"/>
      <c r="G1231" s="24"/>
      <c r="H1231" s="22"/>
    </row>
    <row r="1232" spans="1:8" ht="14.25" customHeight="1">
      <c r="A1232" s="21"/>
      <c r="B1232" s="22"/>
      <c r="C1232" s="23"/>
      <c r="D1232" s="23"/>
      <c r="E1232" s="24"/>
      <c r="F1232" s="24"/>
      <c r="G1232" s="24"/>
      <c r="H1232" s="22"/>
    </row>
    <row r="1233" spans="1:8" ht="14.25" customHeight="1">
      <c r="A1233" s="21"/>
      <c r="B1233" s="22"/>
      <c r="C1233" s="23"/>
      <c r="D1233" s="23"/>
      <c r="E1233" s="24"/>
      <c r="F1233" s="24"/>
      <c r="G1233" s="24"/>
      <c r="H1233" s="22"/>
    </row>
    <row r="1234" spans="1:8" ht="14.25" customHeight="1">
      <c r="A1234" s="21"/>
      <c r="B1234" s="22"/>
      <c r="C1234" s="23"/>
      <c r="D1234" s="23"/>
      <c r="E1234" s="24"/>
      <c r="F1234" s="24"/>
      <c r="G1234" s="24"/>
      <c r="H1234" s="22"/>
    </row>
    <row r="1235" spans="1:8" ht="14.25" customHeight="1">
      <c r="A1235" s="21"/>
      <c r="B1235" s="22"/>
      <c r="C1235" s="23"/>
      <c r="D1235" s="23"/>
      <c r="E1235" s="24"/>
      <c r="F1235" s="24"/>
      <c r="G1235" s="24"/>
      <c r="H1235" s="22"/>
    </row>
    <row r="1236" spans="1:8" ht="14.25" customHeight="1">
      <c r="A1236" s="21"/>
      <c r="B1236" s="22"/>
      <c r="C1236" s="23"/>
      <c r="D1236" s="23"/>
      <c r="E1236" s="24"/>
      <c r="F1236" s="24"/>
      <c r="G1236" s="24"/>
      <c r="H1236" s="22"/>
    </row>
    <row r="1237" spans="1:8" ht="14.25" customHeight="1">
      <c r="A1237" s="21"/>
      <c r="B1237" s="22"/>
      <c r="C1237" s="23"/>
      <c r="D1237" s="23"/>
      <c r="E1237" s="24"/>
      <c r="F1237" s="24"/>
      <c r="G1237" s="24"/>
      <c r="H1237" s="22"/>
    </row>
    <row r="1238" spans="1:8" ht="14.25" customHeight="1">
      <c r="A1238" s="21"/>
      <c r="B1238" s="22"/>
      <c r="C1238" s="23"/>
      <c r="D1238" s="23"/>
      <c r="E1238" s="24"/>
      <c r="F1238" s="24"/>
      <c r="G1238" s="24"/>
      <c r="H1238" s="22"/>
    </row>
    <row r="1239" spans="1:8" ht="14.25" customHeight="1">
      <c r="A1239" s="21"/>
      <c r="B1239" s="22"/>
      <c r="C1239" s="23"/>
      <c r="D1239" s="23"/>
      <c r="E1239" s="24"/>
      <c r="F1239" s="24"/>
      <c r="G1239" s="24"/>
      <c r="H1239" s="22"/>
    </row>
    <row r="1240" spans="1:8" ht="14.25" customHeight="1">
      <c r="A1240" s="21"/>
      <c r="B1240" s="22"/>
      <c r="C1240" s="23"/>
      <c r="D1240" s="23"/>
      <c r="E1240" s="24"/>
      <c r="F1240" s="24"/>
      <c r="G1240" s="24"/>
      <c r="H1240" s="22"/>
    </row>
    <row r="1241" spans="1:8" ht="14.25" customHeight="1">
      <c r="A1241" s="21"/>
      <c r="B1241" s="22"/>
      <c r="C1241" s="23"/>
      <c r="D1241" s="23"/>
      <c r="E1241" s="24"/>
      <c r="F1241" s="24"/>
      <c r="G1241" s="24"/>
      <c r="H1241" s="22"/>
    </row>
    <row r="1242" spans="1:8" ht="14.25" customHeight="1">
      <c r="A1242" s="21"/>
      <c r="B1242" s="22"/>
      <c r="C1242" s="23"/>
      <c r="D1242" s="23"/>
      <c r="E1242" s="24"/>
      <c r="F1242" s="24"/>
      <c r="G1242" s="24"/>
      <c r="H1242" s="22"/>
    </row>
    <row r="1243" spans="1:8" ht="14.25" customHeight="1">
      <c r="A1243" s="21"/>
      <c r="B1243" s="22"/>
      <c r="C1243" s="23"/>
      <c r="D1243" s="23"/>
      <c r="E1243" s="24"/>
      <c r="F1243" s="24"/>
      <c r="G1243" s="24"/>
      <c r="H1243" s="22"/>
    </row>
    <row r="1244" spans="1:8" ht="14.25" customHeight="1">
      <c r="A1244" s="21"/>
      <c r="B1244" s="22"/>
      <c r="C1244" s="23"/>
      <c r="D1244" s="23"/>
      <c r="E1244" s="24"/>
      <c r="F1244" s="24"/>
      <c r="G1244" s="24"/>
      <c r="H1244" s="22"/>
    </row>
    <row r="1245" spans="1:8" ht="14.25" customHeight="1">
      <c r="A1245" s="21"/>
      <c r="B1245" s="22"/>
      <c r="C1245" s="23"/>
      <c r="D1245" s="23"/>
      <c r="E1245" s="24"/>
      <c r="F1245" s="24"/>
      <c r="G1245" s="24"/>
      <c r="H1245" s="22"/>
    </row>
    <row r="1246" spans="1:8" ht="14.25" customHeight="1">
      <c r="A1246" s="21"/>
      <c r="B1246" s="22"/>
      <c r="C1246" s="23"/>
      <c r="D1246" s="23"/>
      <c r="E1246" s="24"/>
      <c r="F1246" s="24"/>
      <c r="G1246" s="24"/>
      <c r="H1246" s="22"/>
    </row>
    <row r="1247" spans="1:8" ht="14.25" customHeight="1">
      <c r="A1247" s="21"/>
      <c r="B1247" s="22"/>
      <c r="C1247" s="23"/>
      <c r="D1247" s="23"/>
      <c r="E1247" s="24"/>
      <c r="F1247" s="24"/>
      <c r="G1247" s="24"/>
      <c r="H1247" s="22"/>
    </row>
    <row r="1248" spans="1:8" ht="14.25" customHeight="1">
      <c r="A1248" s="21"/>
      <c r="B1248" s="22"/>
      <c r="C1248" s="23"/>
      <c r="D1248" s="23"/>
      <c r="E1248" s="24"/>
      <c r="F1248" s="24"/>
      <c r="G1248" s="24"/>
      <c r="H1248" s="22"/>
    </row>
    <row r="1249" spans="1:8" ht="14.25" customHeight="1">
      <c r="A1249" s="21"/>
      <c r="B1249" s="22"/>
      <c r="C1249" s="23"/>
      <c r="D1249" s="23"/>
      <c r="E1249" s="24"/>
      <c r="F1249" s="24"/>
      <c r="G1249" s="24"/>
      <c r="H1249" s="22"/>
    </row>
    <row r="1250" spans="1:8" ht="14.25" customHeight="1">
      <c r="A1250" s="21"/>
      <c r="B1250" s="22"/>
      <c r="C1250" s="23"/>
      <c r="D1250" s="23"/>
      <c r="E1250" s="24"/>
      <c r="F1250" s="24"/>
      <c r="G1250" s="24"/>
      <c r="H1250" s="22"/>
    </row>
    <row r="1251" spans="1:8" ht="14.25" customHeight="1">
      <c r="A1251" s="21"/>
      <c r="B1251" s="22"/>
      <c r="C1251" s="23"/>
      <c r="D1251" s="23"/>
      <c r="E1251" s="24"/>
      <c r="F1251" s="24"/>
      <c r="G1251" s="24"/>
      <c r="H1251" s="22"/>
    </row>
    <row r="1252" spans="1:8" ht="14.25" customHeight="1">
      <c r="A1252" s="21"/>
      <c r="B1252" s="22"/>
      <c r="C1252" s="23"/>
      <c r="D1252" s="23"/>
      <c r="E1252" s="24"/>
      <c r="F1252" s="24"/>
      <c r="G1252" s="24"/>
      <c r="H1252" s="22"/>
    </row>
    <row r="1253" spans="1:8" ht="14.25" customHeight="1">
      <c r="A1253" s="21"/>
      <c r="B1253" s="22"/>
      <c r="C1253" s="23"/>
      <c r="D1253" s="23"/>
      <c r="E1253" s="24"/>
      <c r="F1253" s="24"/>
      <c r="G1253" s="24"/>
      <c r="H1253" s="22"/>
    </row>
    <row r="1254" spans="1:8" ht="14.25" customHeight="1">
      <c r="A1254" s="21"/>
      <c r="B1254" s="22"/>
      <c r="C1254" s="23"/>
      <c r="D1254" s="23"/>
      <c r="E1254" s="24"/>
      <c r="F1254" s="24"/>
      <c r="G1254" s="24"/>
      <c r="H1254" s="22"/>
    </row>
    <row r="1255" spans="1:8" ht="14.25" customHeight="1">
      <c r="A1255" s="21"/>
      <c r="B1255" s="22"/>
      <c r="C1255" s="23"/>
      <c r="D1255" s="23"/>
      <c r="E1255" s="24"/>
      <c r="F1255" s="24"/>
      <c r="G1255" s="24"/>
      <c r="H1255" s="22"/>
    </row>
    <row r="1256" spans="1:8" ht="14.25" customHeight="1">
      <c r="A1256" s="21"/>
      <c r="B1256" s="22"/>
      <c r="C1256" s="23"/>
      <c r="D1256" s="23"/>
      <c r="E1256" s="24"/>
      <c r="F1256" s="24"/>
      <c r="G1256" s="24"/>
      <c r="H1256" s="22"/>
    </row>
    <row r="1257" spans="1:8" ht="14.25" customHeight="1">
      <c r="A1257" s="21"/>
      <c r="B1257" s="22"/>
      <c r="C1257" s="23"/>
      <c r="D1257" s="23"/>
      <c r="E1257" s="24"/>
      <c r="F1257" s="24"/>
      <c r="G1257" s="24"/>
      <c r="H1257" s="22"/>
    </row>
    <row r="1258" spans="1:8" ht="14.25" customHeight="1">
      <c r="A1258" s="21"/>
      <c r="B1258" s="22"/>
      <c r="C1258" s="23"/>
      <c r="D1258" s="23"/>
      <c r="E1258" s="24"/>
      <c r="F1258" s="24"/>
      <c r="G1258" s="24"/>
      <c r="H1258" s="22"/>
    </row>
    <row r="1259" spans="1:8" ht="14.25" customHeight="1">
      <c r="A1259" s="21"/>
      <c r="B1259" s="22"/>
      <c r="C1259" s="23"/>
      <c r="D1259" s="23"/>
      <c r="E1259" s="24"/>
      <c r="F1259" s="24"/>
      <c r="G1259" s="24"/>
      <c r="H1259" s="22"/>
    </row>
    <row r="1260" spans="1:8" ht="14.25" customHeight="1">
      <c r="A1260" s="21"/>
      <c r="B1260" s="22"/>
      <c r="C1260" s="23"/>
      <c r="D1260" s="23"/>
      <c r="E1260" s="24"/>
      <c r="F1260" s="24"/>
      <c r="G1260" s="24"/>
      <c r="H1260" s="22"/>
    </row>
    <row r="1261" spans="1:8" ht="14.25" customHeight="1">
      <c r="A1261" s="21"/>
      <c r="B1261" s="22"/>
      <c r="C1261" s="23"/>
      <c r="D1261" s="23"/>
      <c r="E1261" s="24"/>
      <c r="F1261" s="24"/>
      <c r="G1261" s="24"/>
      <c r="H1261" s="22"/>
    </row>
    <row r="1262" spans="1:8" ht="14.25" customHeight="1">
      <c r="A1262" s="21"/>
      <c r="B1262" s="22"/>
      <c r="C1262" s="23"/>
      <c r="D1262" s="23"/>
      <c r="E1262" s="24"/>
      <c r="F1262" s="24"/>
      <c r="G1262" s="24"/>
      <c r="H1262" s="22"/>
    </row>
    <row r="1263" spans="1:8" ht="14.25" customHeight="1">
      <c r="A1263" s="21"/>
      <c r="B1263" s="22"/>
      <c r="C1263" s="23"/>
      <c r="D1263" s="23"/>
      <c r="E1263" s="24"/>
      <c r="F1263" s="24"/>
      <c r="G1263" s="24"/>
      <c r="H1263" s="22"/>
    </row>
    <row r="1264" spans="1:8" ht="14.25" customHeight="1">
      <c r="A1264" s="21"/>
      <c r="B1264" s="22"/>
      <c r="C1264" s="23"/>
      <c r="D1264" s="23"/>
      <c r="E1264" s="24"/>
      <c r="F1264" s="24"/>
      <c r="G1264" s="24"/>
      <c r="H1264" s="22"/>
    </row>
    <row r="1265" spans="1:8" ht="14.25" customHeight="1">
      <c r="A1265" s="21"/>
      <c r="B1265" s="22"/>
      <c r="C1265" s="23"/>
      <c r="D1265" s="23"/>
      <c r="E1265" s="24"/>
      <c r="F1265" s="24"/>
      <c r="G1265" s="24"/>
      <c r="H1265" s="22"/>
    </row>
    <row r="1266" spans="1:8" ht="14.25" customHeight="1">
      <c r="A1266" s="21"/>
      <c r="B1266" s="22"/>
      <c r="C1266" s="23"/>
      <c r="D1266" s="23"/>
      <c r="E1266" s="24"/>
      <c r="F1266" s="24"/>
      <c r="G1266" s="24"/>
      <c r="H1266" s="22"/>
    </row>
    <row r="1267" spans="1:8" ht="14.25" customHeight="1">
      <c r="A1267" s="21"/>
      <c r="B1267" s="22"/>
      <c r="C1267" s="23"/>
      <c r="D1267" s="23"/>
      <c r="E1267" s="24"/>
      <c r="F1267" s="24"/>
      <c r="G1267" s="24"/>
      <c r="H1267" s="22"/>
    </row>
    <row r="1268" spans="1:8" ht="14.25" customHeight="1">
      <c r="A1268" s="21"/>
      <c r="B1268" s="22"/>
      <c r="C1268" s="23"/>
      <c r="D1268" s="23"/>
      <c r="E1268" s="24"/>
      <c r="F1268" s="24"/>
      <c r="G1268" s="24"/>
      <c r="H1268" s="22"/>
    </row>
    <row r="1269" spans="1:8" ht="14.25" customHeight="1">
      <c r="A1269" s="21"/>
      <c r="B1269" s="22"/>
      <c r="C1269" s="23"/>
      <c r="D1269" s="23"/>
      <c r="E1269" s="24"/>
      <c r="F1269" s="24"/>
      <c r="G1269" s="24"/>
      <c r="H1269" s="22"/>
    </row>
    <row r="1270" spans="1:8" ht="14.25" customHeight="1">
      <c r="A1270" s="21"/>
      <c r="B1270" s="22"/>
      <c r="C1270" s="23"/>
      <c r="D1270" s="23"/>
      <c r="E1270" s="24"/>
      <c r="F1270" s="24"/>
      <c r="G1270" s="24"/>
      <c r="H1270" s="22"/>
    </row>
    <row r="1271" spans="1:8" ht="14.25" customHeight="1">
      <c r="A1271" s="21"/>
      <c r="B1271" s="22"/>
      <c r="C1271" s="23"/>
      <c r="D1271" s="23"/>
      <c r="E1271" s="24"/>
      <c r="F1271" s="24"/>
      <c r="G1271" s="24"/>
      <c r="H1271" s="22"/>
    </row>
    <row r="1272" spans="1:8" ht="14.25" customHeight="1">
      <c r="A1272" s="84"/>
      <c r="B1272" s="85"/>
      <c r="C1272" s="86"/>
      <c r="D1272" s="86"/>
      <c r="E1272" s="87"/>
      <c r="F1272" s="87"/>
      <c r="G1272" s="87"/>
      <c r="H1272" s="85"/>
    </row>
  </sheetData>
  <sheetProtection/>
  <autoFilter ref="A10:IU77"/>
  <mergeCells count="32">
    <mergeCell ref="A2:H2"/>
    <mergeCell ref="A3:H3"/>
    <mergeCell ref="A4:H4"/>
    <mergeCell ref="A5:F5"/>
    <mergeCell ref="G5:H5"/>
    <mergeCell ref="A6:F6"/>
    <mergeCell ref="G6:H6"/>
    <mergeCell ref="A7:F7"/>
    <mergeCell ref="G7:H7"/>
    <mergeCell ref="A8:F8"/>
    <mergeCell ref="G8:H8"/>
    <mergeCell ref="A9:H9"/>
    <mergeCell ref="B11:H11"/>
    <mergeCell ref="C17:F17"/>
    <mergeCell ref="B18:H18"/>
    <mergeCell ref="C22:F22"/>
    <mergeCell ref="B23:H23"/>
    <mergeCell ref="C27:F27"/>
    <mergeCell ref="B28:H28"/>
    <mergeCell ref="C32:F32"/>
    <mergeCell ref="B33:H33"/>
    <mergeCell ref="C40:F40"/>
    <mergeCell ref="B41:H41"/>
    <mergeCell ref="C54:F54"/>
    <mergeCell ref="B55:H55"/>
    <mergeCell ref="C68:F68"/>
    <mergeCell ref="B69:H69"/>
    <mergeCell ref="C73:F73"/>
    <mergeCell ref="C74:F74"/>
    <mergeCell ref="B75:H75"/>
    <mergeCell ref="B76:H76"/>
    <mergeCell ref="A77:H77"/>
  </mergeCells>
  <printOptions horizontalCentered="1"/>
  <pageMargins left="0.39" right="0.39" top="0.59" bottom="0.59" header="0.39" footer="0.39"/>
  <pageSetup horizontalDpi="600" verticalDpi="600" orientation="landscape" paperSize="9" scale="75"/>
  <headerFooter alignWithMargins="0">
    <oddFooter>&amp;L公司地址：内江市邦泰国际公馆（金科公园王府斜对面）&amp;C甲方审核签字：&amp;R电话：+86-0832-2665577</oddFooter>
  </headerFooter>
  <rowBreaks count="1" manualBreakCount="1">
    <brk id="77" max="7" man="1"/>
  </rowBreaks>
  <drawing r:id="rId1"/>
</worksheet>
</file>

<file path=xl/worksheets/sheet4.xml><?xml version="1.0" encoding="utf-8"?>
<worksheet xmlns="http://schemas.openxmlformats.org/spreadsheetml/2006/main" xmlns:r="http://schemas.openxmlformats.org/officeDocument/2006/relationships">
  <dimension ref="A1:IU1328"/>
  <sheetViews>
    <sheetView view="pageBreakPreview" zoomScaleSheetLayoutView="100" workbookViewId="0" topLeftCell="A109">
      <selection activeCell="G115" sqref="G115"/>
    </sheetView>
  </sheetViews>
  <sheetFormatPr defaultColWidth="9.00390625" defaultRowHeight="14.25" customHeight="1"/>
  <cols>
    <col min="1" max="1" width="5.625" style="17" customWidth="1"/>
    <col min="2" max="2" width="28.625" style="18" customWidth="1"/>
    <col min="3" max="3" width="16.125" style="19" customWidth="1"/>
    <col min="4" max="4" width="6.625" style="19" customWidth="1"/>
    <col min="5" max="5" width="7.75390625" style="20" customWidth="1"/>
    <col min="6" max="6" width="10.625" style="20" customWidth="1"/>
    <col min="7" max="7" width="12.875" style="20" customWidth="1"/>
    <col min="8" max="8" width="79.125" style="18" customWidth="1"/>
    <col min="9" max="16384" width="9.00390625" style="21" customWidth="1"/>
  </cols>
  <sheetData>
    <row r="1" spans="1:8" ht="14.25" customHeight="1">
      <c r="A1" s="21"/>
      <c r="B1" s="22"/>
      <c r="C1" s="23"/>
      <c r="D1" s="23"/>
      <c r="E1" s="24"/>
      <c r="F1" s="24"/>
      <c r="G1" s="24"/>
      <c r="H1" s="22"/>
    </row>
    <row r="2" spans="1:9" s="1" customFormat="1" ht="42.75" customHeight="1">
      <c r="A2" s="25"/>
      <c r="B2" s="26"/>
      <c r="C2" s="26"/>
      <c r="D2" s="26"/>
      <c r="E2" s="26"/>
      <c r="F2" s="26"/>
      <c r="G2" s="26"/>
      <c r="H2" s="26"/>
      <c r="I2" s="52"/>
    </row>
    <row r="3" spans="1:9" s="1" customFormat="1" ht="46.5" customHeight="1">
      <c r="A3" s="27" t="s">
        <v>0</v>
      </c>
      <c r="B3" s="28"/>
      <c r="C3" s="28"/>
      <c r="D3" s="28"/>
      <c r="E3" s="28"/>
      <c r="F3" s="28"/>
      <c r="G3" s="28"/>
      <c r="H3" s="29"/>
      <c r="I3" s="52"/>
    </row>
    <row r="4" spans="1:9" s="1" customFormat="1" ht="30" customHeight="1">
      <c r="A4" s="30" t="s">
        <v>1</v>
      </c>
      <c r="B4" s="31"/>
      <c r="C4" s="31"/>
      <c r="D4" s="31"/>
      <c r="E4" s="31"/>
      <c r="F4" s="31"/>
      <c r="G4" s="31"/>
      <c r="H4" s="31"/>
      <c r="I4" s="52"/>
    </row>
    <row r="5" spans="1:9" s="1" customFormat="1" ht="30" customHeight="1">
      <c r="A5" s="30" t="s">
        <v>234</v>
      </c>
      <c r="B5" s="31"/>
      <c r="C5" s="31"/>
      <c r="D5" s="31"/>
      <c r="E5" s="31"/>
      <c r="F5" s="31"/>
      <c r="G5" s="30" t="s">
        <v>3</v>
      </c>
      <c r="H5" s="30"/>
      <c r="I5" s="52"/>
    </row>
    <row r="6" spans="1:9" s="1" customFormat="1" ht="30" customHeight="1">
      <c r="A6" s="30" t="s">
        <v>4</v>
      </c>
      <c r="B6" s="31"/>
      <c r="C6" s="31"/>
      <c r="D6" s="31"/>
      <c r="E6" s="31"/>
      <c r="F6" s="31"/>
      <c r="G6" s="30" t="s">
        <v>236</v>
      </c>
      <c r="H6" s="31"/>
      <c r="I6" s="52"/>
    </row>
    <row r="7" spans="1:9" s="1" customFormat="1" ht="30" customHeight="1">
      <c r="A7" s="30" t="s">
        <v>6</v>
      </c>
      <c r="B7" s="31"/>
      <c r="C7" s="31"/>
      <c r="D7" s="31"/>
      <c r="E7" s="31"/>
      <c r="F7" s="31"/>
      <c r="G7" s="32" t="s">
        <v>7</v>
      </c>
      <c r="H7" s="33"/>
      <c r="I7" s="52"/>
    </row>
    <row r="8" spans="1:9" s="1" customFormat="1" ht="30" customHeight="1">
      <c r="A8" s="30" t="s">
        <v>8</v>
      </c>
      <c r="B8" s="31"/>
      <c r="C8" s="31"/>
      <c r="D8" s="31"/>
      <c r="E8" s="31"/>
      <c r="F8" s="31"/>
      <c r="G8" s="30" t="s">
        <v>9</v>
      </c>
      <c r="H8" s="31"/>
      <c r="I8" s="52"/>
    </row>
    <row r="9" spans="1:9" s="1" customFormat="1" ht="30" customHeight="1">
      <c r="A9" s="30" t="s">
        <v>281</v>
      </c>
      <c r="B9" s="31"/>
      <c r="C9" s="31"/>
      <c r="D9" s="31"/>
      <c r="E9" s="31"/>
      <c r="F9" s="31"/>
      <c r="G9" s="31"/>
      <c r="H9" s="31"/>
      <c r="I9" s="52"/>
    </row>
    <row r="10" spans="1:9" s="2" customFormat="1" ht="30" customHeight="1">
      <c r="A10" s="34" t="s">
        <v>11</v>
      </c>
      <c r="B10" s="35" t="s">
        <v>12</v>
      </c>
      <c r="C10" s="34" t="s">
        <v>13</v>
      </c>
      <c r="D10" s="34" t="s">
        <v>14</v>
      </c>
      <c r="E10" s="36" t="s">
        <v>15</v>
      </c>
      <c r="F10" s="36" t="s">
        <v>16</v>
      </c>
      <c r="G10" s="36" t="s">
        <v>17</v>
      </c>
      <c r="H10" s="34" t="s">
        <v>18</v>
      </c>
      <c r="I10" s="53"/>
    </row>
    <row r="11" spans="1:9" s="3" customFormat="1" ht="30" customHeight="1">
      <c r="A11" s="37" t="s">
        <v>19</v>
      </c>
      <c r="B11" s="30" t="s">
        <v>20</v>
      </c>
      <c r="C11" s="30"/>
      <c r="D11" s="30"/>
      <c r="E11" s="30"/>
      <c r="F11" s="30"/>
      <c r="G11" s="30"/>
      <c r="H11" s="30"/>
      <c r="I11" s="54"/>
    </row>
    <row r="12" spans="1:9" s="4" customFormat="1" ht="49.5" customHeight="1">
      <c r="A12" s="38">
        <v>1</v>
      </c>
      <c r="B12" s="39" t="s">
        <v>209</v>
      </c>
      <c r="C12" s="38" t="s">
        <v>22</v>
      </c>
      <c r="D12" s="38" t="s">
        <v>23</v>
      </c>
      <c r="E12" s="40">
        <v>33</v>
      </c>
      <c r="F12" s="38">
        <v>6</v>
      </c>
      <c r="G12" s="40">
        <f aca="true" t="shared" si="0" ref="G12:G30">E12*F12</f>
        <v>198</v>
      </c>
      <c r="H12" s="39" t="s">
        <v>24</v>
      </c>
      <c r="I12" s="55"/>
    </row>
    <row r="13" spans="1:9" s="3" customFormat="1" ht="51.75" customHeight="1">
      <c r="A13" s="41">
        <v>2</v>
      </c>
      <c r="B13" s="39" t="s">
        <v>25</v>
      </c>
      <c r="C13" s="38" t="s">
        <v>26</v>
      </c>
      <c r="D13" s="38" t="s">
        <v>23</v>
      </c>
      <c r="E13" s="40">
        <v>109</v>
      </c>
      <c r="F13" s="38">
        <v>24</v>
      </c>
      <c r="G13" s="40">
        <f t="shared" si="0"/>
        <v>2616</v>
      </c>
      <c r="H13" s="39" t="s">
        <v>27</v>
      </c>
      <c r="I13" s="54"/>
    </row>
    <row r="14" spans="1:8" s="5" customFormat="1" ht="27.75" customHeight="1">
      <c r="A14" s="38">
        <v>3</v>
      </c>
      <c r="B14" s="42" t="s">
        <v>55</v>
      </c>
      <c r="C14" s="43" t="s">
        <v>29</v>
      </c>
      <c r="D14" s="38" t="s">
        <v>23</v>
      </c>
      <c r="E14" s="44">
        <v>14</v>
      </c>
      <c r="F14" s="43">
        <v>90</v>
      </c>
      <c r="G14" s="40">
        <f t="shared" si="0"/>
        <v>1260</v>
      </c>
      <c r="H14" s="45" t="s">
        <v>30</v>
      </c>
    </row>
    <row r="15" spans="1:8" s="5" customFormat="1" ht="27.75" customHeight="1">
      <c r="A15" s="41">
        <v>4</v>
      </c>
      <c r="B15" s="42" t="s">
        <v>282</v>
      </c>
      <c r="C15" s="43"/>
      <c r="D15" s="38" t="s">
        <v>23</v>
      </c>
      <c r="E15" s="44">
        <v>5</v>
      </c>
      <c r="F15" s="43">
        <v>100</v>
      </c>
      <c r="G15" s="40">
        <f t="shared" si="0"/>
        <v>500</v>
      </c>
      <c r="H15" s="45" t="s">
        <v>30</v>
      </c>
    </row>
    <row r="16" spans="1:8" s="5" customFormat="1" ht="27.75" customHeight="1">
      <c r="A16" s="38">
        <v>5</v>
      </c>
      <c r="B16" s="42" t="s">
        <v>283</v>
      </c>
      <c r="C16" s="43"/>
      <c r="D16" s="38" t="s">
        <v>23</v>
      </c>
      <c r="E16" s="44">
        <v>2.9</v>
      </c>
      <c r="F16" s="43">
        <v>50</v>
      </c>
      <c r="G16" s="40">
        <f t="shared" si="0"/>
        <v>145</v>
      </c>
      <c r="H16" s="45" t="s">
        <v>30</v>
      </c>
    </row>
    <row r="17" spans="1:8" s="5" customFormat="1" ht="27.75" customHeight="1">
      <c r="A17" s="41">
        <v>6</v>
      </c>
      <c r="B17" s="42" t="s">
        <v>284</v>
      </c>
      <c r="C17" s="43"/>
      <c r="D17" s="38" t="s">
        <v>33</v>
      </c>
      <c r="E17" s="44">
        <v>42</v>
      </c>
      <c r="F17" s="43">
        <v>5</v>
      </c>
      <c r="G17" s="40">
        <f t="shared" si="0"/>
        <v>210</v>
      </c>
      <c r="H17" s="45" t="s">
        <v>30</v>
      </c>
    </row>
    <row r="18" spans="1:8" s="5" customFormat="1" ht="27.75" customHeight="1">
      <c r="A18" s="38">
        <v>7</v>
      </c>
      <c r="B18" s="42" t="s">
        <v>285</v>
      </c>
      <c r="C18" s="43"/>
      <c r="D18" s="38" t="s">
        <v>33</v>
      </c>
      <c r="E18" s="44">
        <v>30</v>
      </c>
      <c r="F18" s="43">
        <v>9</v>
      </c>
      <c r="G18" s="40">
        <f t="shared" si="0"/>
        <v>270</v>
      </c>
      <c r="H18" s="45" t="s">
        <v>285</v>
      </c>
    </row>
    <row r="19" spans="1:8" s="5" customFormat="1" ht="27.75" customHeight="1">
      <c r="A19" s="41">
        <v>8</v>
      </c>
      <c r="B19" s="42" t="s">
        <v>286</v>
      </c>
      <c r="C19" s="43"/>
      <c r="D19" s="38" t="s">
        <v>33</v>
      </c>
      <c r="E19" s="44">
        <v>30</v>
      </c>
      <c r="F19" s="43"/>
      <c r="G19" s="40">
        <f t="shared" si="0"/>
        <v>0</v>
      </c>
      <c r="H19" s="45" t="s">
        <v>285</v>
      </c>
    </row>
    <row r="20" spans="1:8" s="5" customFormat="1" ht="27.75" customHeight="1">
      <c r="A20" s="38">
        <v>9</v>
      </c>
      <c r="B20" s="42" t="s">
        <v>287</v>
      </c>
      <c r="C20" s="43"/>
      <c r="D20" s="38" t="s">
        <v>33</v>
      </c>
      <c r="E20" s="44">
        <v>3.8</v>
      </c>
      <c r="F20" s="43">
        <v>25</v>
      </c>
      <c r="G20" s="40">
        <f t="shared" si="0"/>
        <v>95</v>
      </c>
      <c r="H20" s="45" t="s">
        <v>288</v>
      </c>
    </row>
    <row r="21" spans="1:9" s="3" customFormat="1" ht="30" customHeight="1">
      <c r="A21" s="41">
        <v>10</v>
      </c>
      <c r="B21" s="39" t="s">
        <v>289</v>
      </c>
      <c r="C21" s="38">
        <v>600</v>
      </c>
      <c r="D21" s="38" t="s">
        <v>23</v>
      </c>
      <c r="E21" s="40">
        <v>33</v>
      </c>
      <c r="F21" s="38">
        <v>50</v>
      </c>
      <c r="G21" s="40">
        <f t="shared" si="0"/>
        <v>1650</v>
      </c>
      <c r="H21" s="39" t="s">
        <v>41</v>
      </c>
      <c r="I21" s="54"/>
    </row>
    <row r="22" spans="1:9" s="3" customFormat="1" ht="24" customHeight="1">
      <c r="A22" s="38">
        <v>11</v>
      </c>
      <c r="B22" s="39" t="s">
        <v>290</v>
      </c>
      <c r="C22" s="38"/>
      <c r="D22" s="38" t="s">
        <v>61</v>
      </c>
      <c r="E22" s="40">
        <v>90</v>
      </c>
      <c r="F22" s="38">
        <v>2</v>
      </c>
      <c r="G22" s="40">
        <f t="shared" si="0"/>
        <v>180</v>
      </c>
      <c r="H22" s="39" t="s">
        <v>291</v>
      </c>
      <c r="I22" s="54"/>
    </row>
    <row r="23" spans="1:9" s="3" customFormat="1" ht="24" customHeight="1">
      <c r="A23" s="41">
        <v>12</v>
      </c>
      <c r="B23" s="39" t="s">
        <v>42</v>
      </c>
      <c r="C23" s="38"/>
      <c r="D23" s="38" t="s">
        <v>23</v>
      </c>
      <c r="E23" s="40">
        <v>33</v>
      </c>
      <c r="F23" s="38"/>
      <c r="G23" s="40">
        <f t="shared" si="0"/>
        <v>0</v>
      </c>
      <c r="H23" s="39" t="s">
        <v>43</v>
      </c>
      <c r="I23" s="54"/>
    </row>
    <row r="24" spans="1:9" s="3" customFormat="1" ht="24" customHeight="1">
      <c r="A24" s="38">
        <v>13</v>
      </c>
      <c r="B24" s="46" t="s">
        <v>44</v>
      </c>
      <c r="C24" s="38" t="s">
        <v>45</v>
      </c>
      <c r="D24" s="38" t="s">
        <v>46</v>
      </c>
      <c r="E24" s="40">
        <v>1</v>
      </c>
      <c r="F24" s="38">
        <v>15</v>
      </c>
      <c r="G24" s="40">
        <f t="shared" si="0"/>
        <v>15</v>
      </c>
      <c r="H24" s="39" t="s">
        <v>47</v>
      </c>
      <c r="I24" s="54"/>
    </row>
    <row r="25" spans="1:9" s="3" customFormat="1" ht="24" customHeight="1">
      <c r="A25" s="41">
        <v>14</v>
      </c>
      <c r="B25" s="39" t="s">
        <v>292</v>
      </c>
      <c r="C25" s="38"/>
      <c r="D25" s="38" t="s">
        <v>33</v>
      </c>
      <c r="E25" s="40">
        <v>3.8</v>
      </c>
      <c r="F25" s="38">
        <v>15</v>
      </c>
      <c r="G25" s="40">
        <f t="shared" si="0"/>
        <v>57</v>
      </c>
      <c r="H25" s="39" t="s">
        <v>41</v>
      </c>
      <c r="I25" s="54"/>
    </row>
    <row r="26" spans="1:9" s="3" customFormat="1" ht="24" customHeight="1">
      <c r="A26" s="38">
        <v>15</v>
      </c>
      <c r="B26" s="39" t="s">
        <v>293</v>
      </c>
      <c r="C26" s="38"/>
      <c r="D26" s="38" t="s">
        <v>294</v>
      </c>
      <c r="E26" s="40">
        <v>1</v>
      </c>
      <c r="F26" s="38">
        <v>200</v>
      </c>
      <c r="G26" s="40">
        <f t="shared" si="0"/>
        <v>200</v>
      </c>
      <c r="H26" s="39" t="s">
        <v>41</v>
      </c>
      <c r="I26" s="54"/>
    </row>
    <row r="27" spans="1:9" s="3" customFormat="1" ht="24" customHeight="1">
      <c r="A27" s="41">
        <v>16</v>
      </c>
      <c r="B27" s="39" t="s">
        <v>295</v>
      </c>
      <c r="C27" s="38"/>
      <c r="D27" s="38" t="s">
        <v>23</v>
      </c>
      <c r="E27" s="40">
        <v>6</v>
      </c>
      <c r="F27" s="38">
        <v>40</v>
      </c>
      <c r="G27" s="40">
        <f t="shared" si="0"/>
        <v>240</v>
      </c>
      <c r="H27" s="39" t="s">
        <v>99</v>
      </c>
      <c r="I27" s="54"/>
    </row>
    <row r="28" spans="1:9" s="3" customFormat="1" ht="24" customHeight="1">
      <c r="A28" s="38">
        <v>17</v>
      </c>
      <c r="B28" s="39" t="s">
        <v>296</v>
      </c>
      <c r="C28" s="38"/>
      <c r="D28" s="38" t="s">
        <v>33</v>
      </c>
      <c r="E28" s="40">
        <v>5.6</v>
      </c>
      <c r="F28" s="38">
        <v>15</v>
      </c>
      <c r="G28" s="40">
        <f t="shared" si="0"/>
        <v>84</v>
      </c>
      <c r="H28" s="39" t="s">
        <v>291</v>
      </c>
      <c r="I28" s="54"/>
    </row>
    <row r="29" spans="1:9" s="3" customFormat="1" ht="24" customHeight="1">
      <c r="A29" s="41">
        <v>18</v>
      </c>
      <c r="B29" s="39" t="s">
        <v>297</v>
      </c>
      <c r="C29" s="38"/>
      <c r="D29" s="38" t="s">
        <v>23</v>
      </c>
      <c r="E29" s="40">
        <v>8</v>
      </c>
      <c r="F29" s="38">
        <v>125</v>
      </c>
      <c r="G29" s="40">
        <f t="shared" si="0"/>
        <v>1000</v>
      </c>
      <c r="H29" s="39" t="s">
        <v>298</v>
      </c>
      <c r="I29" s="54"/>
    </row>
    <row r="30" spans="1:9" s="3" customFormat="1" ht="24" customHeight="1">
      <c r="A30" s="47"/>
      <c r="B30" s="39" t="s">
        <v>108</v>
      </c>
      <c r="C30" s="38"/>
      <c r="D30" s="38" t="s">
        <v>299</v>
      </c>
      <c r="E30" s="40">
        <f>E29*2</f>
        <v>16</v>
      </c>
      <c r="F30" s="38"/>
      <c r="G30" s="40">
        <f t="shared" si="0"/>
        <v>0</v>
      </c>
      <c r="H30" s="39" t="s">
        <v>291</v>
      </c>
      <c r="I30" s="54"/>
    </row>
    <row r="31" spans="1:9" s="6" customFormat="1" ht="30" customHeight="1">
      <c r="A31" s="37"/>
      <c r="B31" s="37" t="s">
        <v>48</v>
      </c>
      <c r="C31" s="37"/>
      <c r="D31" s="37"/>
      <c r="E31" s="37"/>
      <c r="F31" s="37"/>
      <c r="G31" s="48">
        <f>SUM(G12:G30)</f>
        <v>8720</v>
      </c>
      <c r="H31" s="39" t="s">
        <v>49</v>
      </c>
      <c r="I31" s="56"/>
    </row>
    <row r="32" spans="1:9" s="7" customFormat="1" ht="30" customHeight="1">
      <c r="A32" s="49" t="s">
        <v>50</v>
      </c>
      <c r="B32" s="50" t="s">
        <v>51</v>
      </c>
      <c r="C32" s="50"/>
      <c r="D32" s="50"/>
      <c r="E32" s="50"/>
      <c r="F32" s="50"/>
      <c r="G32" s="50"/>
      <c r="H32" s="50"/>
      <c r="I32" s="57"/>
    </row>
    <row r="33" spans="1:9" s="4" customFormat="1" ht="30" customHeight="1">
      <c r="A33" s="38">
        <v>1</v>
      </c>
      <c r="B33" s="39" t="s">
        <v>209</v>
      </c>
      <c r="C33" s="38" t="s">
        <v>22</v>
      </c>
      <c r="D33" s="38" t="s">
        <v>23</v>
      </c>
      <c r="E33" s="40">
        <v>13</v>
      </c>
      <c r="F33" s="38">
        <v>5</v>
      </c>
      <c r="G33" s="40">
        <f aca="true" t="shared" si="1" ref="G33:G42">E33*F33</f>
        <v>65</v>
      </c>
      <c r="H33" s="39" t="s">
        <v>24</v>
      </c>
      <c r="I33" s="55"/>
    </row>
    <row r="34" spans="1:9" s="3" customFormat="1" ht="54" customHeight="1">
      <c r="A34" s="38">
        <v>2</v>
      </c>
      <c r="B34" s="39" t="s">
        <v>25</v>
      </c>
      <c r="C34" s="38" t="s">
        <v>26</v>
      </c>
      <c r="D34" s="38" t="s">
        <v>23</v>
      </c>
      <c r="E34" s="40">
        <v>49</v>
      </c>
      <c r="F34" s="38">
        <v>24</v>
      </c>
      <c r="G34" s="40">
        <f t="shared" si="1"/>
        <v>1176</v>
      </c>
      <c r="H34" s="39" t="s">
        <v>27</v>
      </c>
      <c r="I34" s="54"/>
    </row>
    <row r="35" spans="1:9" s="3" customFormat="1" ht="30" customHeight="1">
      <c r="A35" s="38">
        <v>3</v>
      </c>
      <c r="B35" s="46" t="s">
        <v>52</v>
      </c>
      <c r="C35" s="38" t="s">
        <v>53</v>
      </c>
      <c r="D35" s="38" t="s">
        <v>23</v>
      </c>
      <c r="E35" s="40">
        <v>13</v>
      </c>
      <c r="F35" s="38">
        <v>25</v>
      </c>
      <c r="G35" s="40">
        <f t="shared" si="1"/>
        <v>325</v>
      </c>
      <c r="H35" s="39" t="s">
        <v>54</v>
      </c>
      <c r="I35" s="54"/>
    </row>
    <row r="36" spans="1:9" s="3" customFormat="1" ht="30" customHeight="1">
      <c r="A36" s="38">
        <v>4</v>
      </c>
      <c r="B36" s="46" t="s">
        <v>44</v>
      </c>
      <c r="C36" s="38" t="s">
        <v>45</v>
      </c>
      <c r="D36" s="38" t="s">
        <v>46</v>
      </c>
      <c r="E36" s="40">
        <v>1</v>
      </c>
      <c r="F36" s="38">
        <v>15</v>
      </c>
      <c r="G36" s="40">
        <f t="shared" si="1"/>
        <v>15</v>
      </c>
      <c r="H36" s="39" t="s">
        <v>47</v>
      </c>
      <c r="I36" s="54"/>
    </row>
    <row r="37" spans="1:9" s="3" customFormat="1" ht="30" customHeight="1">
      <c r="A37" s="38">
        <v>5</v>
      </c>
      <c r="B37" s="46" t="s">
        <v>59</v>
      </c>
      <c r="C37" s="38" t="s">
        <v>60</v>
      </c>
      <c r="D37" s="38" t="s">
        <v>61</v>
      </c>
      <c r="E37" s="40">
        <v>1</v>
      </c>
      <c r="F37" s="38">
        <v>80</v>
      </c>
      <c r="G37" s="40">
        <f t="shared" si="1"/>
        <v>80</v>
      </c>
      <c r="H37" s="39" t="s">
        <v>62</v>
      </c>
      <c r="I37" s="54"/>
    </row>
    <row r="38" spans="1:8" s="8" customFormat="1" ht="30" customHeight="1">
      <c r="A38" s="38">
        <v>6</v>
      </c>
      <c r="B38" s="45" t="s">
        <v>55</v>
      </c>
      <c r="C38" s="43" t="s">
        <v>29</v>
      </c>
      <c r="D38" s="38" t="s">
        <v>23</v>
      </c>
      <c r="E38" s="44">
        <v>3</v>
      </c>
      <c r="F38" s="43">
        <v>90</v>
      </c>
      <c r="G38" s="40">
        <f t="shared" si="1"/>
        <v>270</v>
      </c>
      <c r="H38" s="45" t="s">
        <v>30</v>
      </c>
    </row>
    <row r="39" spans="1:8" s="5" customFormat="1" ht="27.75" customHeight="1">
      <c r="A39" s="38">
        <v>7</v>
      </c>
      <c r="B39" s="42" t="s">
        <v>285</v>
      </c>
      <c r="C39" s="43"/>
      <c r="D39" s="38" t="s">
        <v>33</v>
      </c>
      <c r="E39" s="44">
        <v>13</v>
      </c>
      <c r="F39" s="43">
        <v>9</v>
      </c>
      <c r="G39" s="40">
        <f t="shared" si="1"/>
        <v>117</v>
      </c>
      <c r="H39" s="45" t="s">
        <v>285</v>
      </c>
    </row>
    <row r="40" spans="1:8" s="5" customFormat="1" ht="27.75" customHeight="1">
      <c r="A40" s="38">
        <v>8</v>
      </c>
      <c r="B40" s="42" t="s">
        <v>286</v>
      </c>
      <c r="C40" s="43"/>
      <c r="D40" s="38" t="s">
        <v>33</v>
      </c>
      <c r="E40" s="44">
        <v>13</v>
      </c>
      <c r="F40" s="43"/>
      <c r="G40" s="40">
        <f t="shared" si="1"/>
        <v>0</v>
      </c>
      <c r="H40" s="45" t="s">
        <v>285</v>
      </c>
    </row>
    <row r="41" spans="1:8" s="8" customFormat="1" ht="30" customHeight="1">
      <c r="A41" s="38">
        <v>9</v>
      </c>
      <c r="B41" s="45" t="s">
        <v>287</v>
      </c>
      <c r="C41" s="43"/>
      <c r="D41" s="38" t="s">
        <v>33</v>
      </c>
      <c r="E41" s="44">
        <v>3.3</v>
      </c>
      <c r="F41" s="43">
        <v>25</v>
      </c>
      <c r="G41" s="40">
        <f t="shared" si="1"/>
        <v>82.5</v>
      </c>
      <c r="H41" s="45" t="s">
        <v>288</v>
      </c>
    </row>
    <row r="42" spans="1:9" s="3" customFormat="1" ht="30" customHeight="1">
      <c r="A42" s="38">
        <v>10</v>
      </c>
      <c r="B42" s="39" t="s">
        <v>292</v>
      </c>
      <c r="C42" s="38"/>
      <c r="D42" s="38" t="s">
        <v>33</v>
      </c>
      <c r="E42" s="40">
        <v>2.6</v>
      </c>
      <c r="F42" s="38">
        <v>15</v>
      </c>
      <c r="G42" s="40">
        <f t="shared" si="1"/>
        <v>39</v>
      </c>
      <c r="H42" s="39" t="s">
        <v>41</v>
      </c>
      <c r="I42" s="54"/>
    </row>
    <row r="43" spans="1:9" s="9" customFormat="1" ht="30" customHeight="1">
      <c r="A43" s="37"/>
      <c r="B43" s="37" t="s">
        <v>48</v>
      </c>
      <c r="C43" s="37"/>
      <c r="D43" s="37"/>
      <c r="E43" s="37"/>
      <c r="F43" s="37"/>
      <c r="G43" s="48">
        <f>SUM(G33:G42)</f>
        <v>2169.5</v>
      </c>
      <c r="H43" s="51"/>
      <c r="I43" s="58"/>
    </row>
    <row r="44" spans="1:9" s="7" customFormat="1" ht="30" customHeight="1">
      <c r="A44" s="49" t="s">
        <v>63</v>
      </c>
      <c r="B44" s="50" t="s">
        <v>251</v>
      </c>
      <c r="C44" s="50"/>
      <c r="D44" s="50"/>
      <c r="E44" s="50"/>
      <c r="F44" s="50"/>
      <c r="G44" s="50"/>
      <c r="H44" s="50"/>
      <c r="I44" s="57"/>
    </row>
    <row r="45" spans="1:9" s="10" customFormat="1" ht="30" customHeight="1">
      <c r="A45" s="38">
        <v>1</v>
      </c>
      <c r="B45" s="39" t="s">
        <v>209</v>
      </c>
      <c r="C45" s="38" t="s">
        <v>22</v>
      </c>
      <c r="D45" s="38" t="s">
        <v>23</v>
      </c>
      <c r="E45" s="40">
        <v>12</v>
      </c>
      <c r="F45" s="38">
        <v>5</v>
      </c>
      <c r="G45" s="40">
        <f aca="true" t="shared" si="2" ref="G45:G51">E45*F45</f>
        <v>60</v>
      </c>
      <c r="H45" s="39" t="s">
        <v>24</v>
      </c>
      <c r="I45" s="59"/>
    </row>
    <row r="46" spans="1:9" s="11" customFormat="1" ht="51" customHeight="1">
      <c r="A46" s="38">
        <v>2</v>
      </c>
      <c r="B46" s="39" t="s">
        <v>25</v>
      </c>
      <c r="C46" s="38" t="s">
        <v>26</v>
      </c>
      <c r="D46" s="38" t="s">
        <v>23</v>
      </c>
      <c r="E46" s="40">
        <v>44</v>
      </c>
      <c r="F46" s="38">
        <v>24</v>
      </c>
      <c r="G46" s="40">
        <f t="shared" si="2"/>
        <v>1056</v>
      </c>
      <c r="H46" s="39" t="s">
        <v>27</v>
      </c>
      <c r="I46" s="60"/>
    </row>
    <row r="47" spans="1:9" s="11" customFormat="1" ht="30" customHeight="1">
      <c r="A47" s="38">
        <v>3</v>
      </c>
      <c r="B47" s="46" t="s">
        <v>52</v>
      </c>
      <c r="C47" s="38" t="s">
        <v>53</v>
      </c>
      <c r="D47" s="38" t="s">
        <v>23</v>
      </c>
      <c r="E47" s="40">
        <v>12</v>
      </c>
      <c r="F47" s="38">
        <v>25</v>
      </c>
      <c r="G47" s="40">
        <f t="shared" si="2"/>
        <v>300</v>
      </c>
      <c r="H47" s="39" t="s">
        <v>54</v>
      </c>
      <c r="I47" s="60"/>
    </row>
    <row r="48" spans="1:8" s="5" customFormat="1" ht="27.75" customHeight="1">
      <c r="A48" s="38">
        <v>4</v>
      </c>
      <c r="B48" s="42" t="s">
        <v>285</v>
      </c>
      <c r="C48" s="43"/>
      <c r="D48" s="38" t="s">
        <v>33</v>
      </c>
      <c r="E48" s="44">
        <v>12</v>
      </c>
      <c r="F48" s="43">
        <v>9</v>
      </c>
      <c r="G48" s="40">
        <f t="shared" si="2"/>
        <v>108</v>
      </c>
      <c r="H48" s="45" t="s">
        <v>285</v>
      </c>
    </row>
    <row r="49" spans="1:8" s="5" customFormat="1" ht="27.75" customHeight="1">
      <c r="A49" s="38">
        <v>5</v>
      </c>
      <c r="B49" s="42" t="s">
        <v>286</v>
      </c>
      <c r="C49" s="43"/>
      <c r="D49" s="38" t="s">
        <v>33</v>
      </c>
      <c r="E49" s="44">
        <v>12</v>
      </c>
      <c r="F49" s="43"/>
      <c r="G49" s="40">
        <f t="shared" si="2"/>
        <v>0</v>
      </c>
      <c r="H49" s="45" t="s">
        <v>285</v>
      </c>
    </row>
    <row r="50" spans="1:9" s="3" customFormat="1" ht="30" customHeight="1">
      <c r="A50" s="38">
        <v>6</v>
      </c>
      <c r="B50" s="46" t="s">
        <v>44</v>
      </c>
      <c r="C50" s="38" t="s">
        <v>45</v>
      </c>
      <c r="D50" s="38" t="s">
        <v>46</v>
      </c>
      <c r="E50" s="40">
        <v>1</v>
      </c>
      <c r="F50" s="38">
        <v>30</v>
      </c>
      <c r="G50" s="40">
        <f t="shared" si="2"/>
        <v>30</v>
      </c>
      <c r="H50" s="39" t="s">
        <v>47</v>
      </c>
      <c r="I50" s="54"/>
    </row>
    <row r="51" spans="1:9" s="3" customFormat="1" ht="30" customHeight="1">
      <c r="A51" s="38">
        <v>7</v>
      </c>
      <c r="B51" s="39" t="s">
        <v>292</v>
      </c>
      <c r="C51" s="38"/>
      <c r="D51" s="38" t="s">
        <v>33</v>
      </c>
      <c r="E51" s="40">
        <v>1.5</v>
      </c>
      <c r="F51" s="38">
        <v>15</v>
      </c>
      <c r="G51" s="40">
        <f t="shared" si="2"/>
        <v>22.5</v>
      </c>
      <c r="H51" s="39" t="s">
        <v>41</v>
      </c>
      <c r="I51" s="54"/>
    </row>
    <row r="52" spans="1:9" s="9" customFormat="1" ht="30" customHeight="1">
      <c r="A52" s="37"/>
      <c r="B52" s="37" t="s">
        <v>48</v>
      </c>
      <c r="C52" s="37"/>
      <c r="D52" s="37"/>
      <c r="E52" s="37"/>
      <c r="F52" s="37"/>
      <c r="G52" s="48">
        <f>SUM(G45:G51)</f>
        <v>1576.5</v>
      </c>
      <c r="H52" s="51"/>
      <c r="I52" s="58"/>
    </row>
    <row r="53" spans="1:9" s="7" customFormat="1" ht="30" customHeight="1">
      <c r="A53" s="49" t="s">
        <v>65</v>
      </c>
      <c r="B53" s="50" t="s">
        <v>252</v>
      </c>
      <c r="C53" s="50"/>
      <c r="D53" s="50"/>
      <c r="E53" s="50"/>
      <c r="F53" s="50"/>
      <c r="G53" s="50"/>
      <c r="H53" s="50"/>
      <c r="I53" s="57"/>
    </row>
    <row r="54" spans="1:9" s="10" customFormat="1" ht="30" customHeight="1">
      <c r="A54" s="38">
        <v>1</v>
      </c>
      <c r="B54" s="39" t="s">
        <v>209</v>
      </c>
      <c r="C54" s="38" t="s">
        <v>22</v>
      </c>
      <c r="D54" s="38" t="s">
        <v>23</v>
      </c>
      <c r="E54" s="40">
        <v>7.3</v>
      </c>
      <c r="F54" s="38">
        <v>5</v>
      </c>
      <c r="G54" s="40">
        <f aca="true" t="shared" si="3" ref="G54:G60">E54*F54</f>
        <v>36.5</v>
      </c>
      <c r="H54" s="39" t="s">
        <v>24</v>
      </c>
      <c r="I54" s="59"/>
    </row>
    <row r="55" spans="1:9" s="11" customFormat="1" ht="51" customHeight="1">
      <c r="A55" s="38">
        <v>2</v>
      </c>
      <c r="B55" s="39" t="s">
        <v>25</v>
      </c>
      <c r="C55" s="38" t="s">
        <v>26</v>
      </c>
      <c r="D55" s="38" t="s">
        <v>23</v>
      </c>
      <c r="E55" s="40">
        <v>37</v>
      </c>
      <c r="F55" s="38">
        <v>24</v>
      </c>
      <c r="G55" s="40">
        <f t="shared" si="3"/>
        <v>888</v>
      </c>
      <c r="H55" s="39" t="s">
        <v>27</v>
      </c>
      <c r="I55" s="60"/>
    </row>
    <row r="56" spans="1:9" s="11" customFormat="1" ht="30" customHeight="1">
      <c r="A56" s="38">
        <v>3</v>
      </c>
      <c r="B56" s="46" t="s">
        <v>52</v>
      </c>
      <c r="C56" s="38" t="s">
        <v>53</v>
      </c>
      <c r="D56" s="38" t="s">
        <v>23</v>
      </c>
      <c r="E56" s="40">
        <v>7.3</v>
      </c>
      <c r="F56" s="38">
        <v>25</v>
      </c>
      <c r="G56" s="40">
        <f t="shared" si="3"/>
        <v>182.5</v>
      </c>
      <c r="H56" s="39" t="s">
        <v>54</v>
      </c>
      <c r="I56" s="60"/>
    </row>
    <row r="57" spans="1:8" s="5" customFormat="1" ht="27.75" customHeight="1">
      <c r="A57" s="38">
        <v>4</v>
      </c>
      <c r="B57" s="42" t="s">
        <v>285</v>
      </c>
      <c r="C57" s="43"/>
      <c r="D57" s="38" t="s">
        <v>33</v>
      </c>
      <c r="E57" s="44">
        <v>11</v>
      </c>
      <c r="F57" s="43">
        <v>9</v>
      </c>
      <c r="G57" s="40">
        <f t="shared" si="3"/>
        <v>99</v>
      </c>
      <c r="H57" s="45" t="s">
        <v>285</v>
      </c>
    </row>
    <row r="58" spans="1:8" s="5" customFormat="1" ht="27.75" customHeight="1">
      <c r="A58" s="38">
        <v>5</v>
      </c>
      <c r="B58" s="42" t="s">
        <v>286</v>
      </c>
      <c r="C58" s="43"/>
      <c r="D58" s="38" t="s">
        <v>33</v>
      </c>
      <c r="E58" s="44">
        <v>11</v>
      </c>
      <c r="F58" s="43"/>
      <c r="G58" s="40">
        <f t="shared" si="3"/>
        <v>0</v>
      </c>
      <c r="H58" s="45" t="s">
        <v>285</v>
      </c>
    </row>
    <row r="59" spans="1:9" s="3" customFormat="1" ht="30" customHeight="1">
      <c r="A59" s="38">
        <v>6</v>
      </c>
      <c r="B59" s="46" t="s">
        <v>44</v>
      </c>
      <c r="C59" s="38" t="s">
        <v>45</v>
      </c>
      <c r="D59" s="38" t="s">
        <v>46</v>
      </c>
      <c r="E59" s="40">
        <v>1</v>
      </c>
      <c r="F59" s="38">
        <v>15</v>
      </c>
      <c r="G59" s="40">
        <f t="shared" si="3"/>
        <v>15</v>
      </c>
      <c r="H59" s="39" t="s">
        <v>47</v>
      </c>
      <c r="I59" s="54"/>
    </row>
    <row r="60" spans="1:9" s="3" customFormat="1" ht="30" customHeight="1">
      <c r="A60" s="38">
        <v>7</v>
      </c>
      <c r="B60" s="39" t="s">
        <v>292</v>
      </c>
      <c r="C60" s="38"/>
      <c r="D60" s="38" t="s">
        <v>33</v>
      </c>
      <c r="E60" s="40">
        <v>1.5</v>
      </c>
      <c r="F60" s="38">
        <v>15</v>
      </c>
      <c r="G60" s="40">
        <f t="shared" si="3"/>
        <v>22.5</v>
      </c>
      <c r="H60" s="39" t="s">
        <v>41</v>
      </c>
      <c r="I60" s="54"/>
    </row>
    <row r="61" spans="1:9" s="9" customFormat="1" ht="30" customHeight="1">
      <c r="A61" s="37"/>
      <c r="B61" s="37" t="s">
        <v>48</v>
      </c>
      <c r="C61" s="37"/>
      <c r="D61" s="37"/>
      <c r="E61" s="37"/>
      <c r="F61" s="37"/>
      <c r="G61" s="48">
        <f>SUM(G54:G60)</f>
        <v>1243.5</v>
      </c>
      <c r="H61" s="51"/>
      <c r="I61" s="58"/>
    </row>
    <row r="62" spans="1:9" s="7" customFormat="1" ht="30" customHeight="1">
      <c r="A62" s="49" t="s">
        <v>82</v>
      </c>
      <c r="B62" s="50" t="s">
        <v>66</v>
      </c>
      <c r="C62" s="50"/>
      <c r="D62" s="50"/>
      <c r="E62" s="50"/>
      <c r="F62" s="50"/>
      <c r="G62" s="50"/>
      <c r="H62" s="50"/>
      <c r="I62" s="57"/>
    </row>
    <row r="63" spans="1:9" s="3" customFormat="1" ht="30" customHeight="1">
      <c r="A63" s="38">
        <v>1</v>
      </c>
      <c r="B63" s="39" t="s">
        <v>67</v>
      </c>
      <c r="C63" s="38" t="s">
        <v>68</v>
      </c>
      <c r="D63" s="38" t="s">
        <v>23</v>
      </c>
      <c r="E63" s="40">
        <v>7</v>
      </c>
      <c r="F63" s="38">
        <v>42</v>
      </c>
      <c r="G63" s="40">
        <f aca="true" t="shared" si="4" ref="G63:G74">E63*F63</f>
        <v>294</v>
      </c>
      <c r="H63" s="39" t="s">
        <v>69</v>
      </c>
      <c r="I63" s="54"/>
    </row>
    <row r="64" spans="1:9" s="3" customFormat="1" ht="30" customHeight="1">
      <c r="A64" s="38">
        <v>2</v>
      </c>
      <c r="B64" s="39" t="s">
        <v>70</v>
      </c>
      <c r="C64" s="38" t="s">
        <v>71</v>
      </c>
      <c r="D64" s="38" t="s">
        <v>23</v>
      </c>
      <c r="E64" s="40">
        <v>27</v>
      </c>
      <c r="F64" s="38">
        <v>42</v>
      </c>
      <c r="G64" s="40">
        <f t="shared" si="4"/>
        <v>1134</v>
      </c>
      <c r="H64" s="39" t="s">
        <v>72</v>
      </c>
      <c r="I64" s="54"/>
    </row>
    <row r="65" spans="1:9" s="3" customFormat="1" ht="30" customHeight="1">
      <c r="A65" s="38">
        <v>3</v>
      </c>
      <c r="B65" s="39" t="s">
        <v>42</v>
      </c>
      <c r="C65" s="38"/>
      <c r="D65" s="38" t="s">
        <v>23</v>
      </c>
      <c r="E65" s="40">
        <f>E64+E63</f>
        <v>34</v>
      </c>
      <c r="F65" s="38"/>
      <c r="G65" s="40">
        <f t="shared" si="4"/>
        <v>0</v>
      </c>
      <c r="H65" s="39" t="s">
        <v>43</v>
      </c>
      <c r="I65" s="54"/>
    </row>
    <row r="66" spans="1:9" s="4" customFormat="1" ht="30" customHeight="1">
      <c r="A66" s="38">
        <v>4</v>
      </c>
      <c r="B66" s="39" t="s">
        <v>73</v>
      </c>
      <c r="C66" s="38"/>
      <c r="D66" s="38" t="s">
        <v>33</v>
      </c>
      <c r="E66" s="40">
        <v>20</v>
      </c>
      <c r="F66" s="38">
        <v>8</v>
      </c>
      <c r="G66" s="40">
        <f t="shared" si="4"/>
        <v>160</v>
      </c>
      <c r="H66" s="61" t="s">
        <v>74</v>
      </c>
      <c r="I66" s="55"/>
    </row>
    <row r="67" spans="1:9" s="4" customFormat="1" ht="30" customHeight="1">
      <c r="A67" s="38">
        <v>5</v>
      </c>
      <c r="B67" s="39" t="s">
        <v>75</v>
      </c>
      <c r="C67" s="38" t="s">
        <v>76</v>
      </c>
      <c r="D67" s="38" t="s">
        <v>23</v>
      </c>
      <c r="E67" s="40">
        <f>8+12*0.4</f>
        <v>12.8</v>
      </c>
      <c r="F67" s="38">
        <v>17</v>
      </c>
      <c r="G67" s="40">
        <f t="shared" si="4"/>
        <v>217.60000000000002</v>
      </c>
      <c r="H67" s="61" t="s">
        <v>77</v>
      </c>
      <c r="I67" s="55"/>
    </row>
    <row r="68" spans="1:9" s="3" customFormat="1" ht="30" customHeight="1">
      <c r="A68" s="38">
        <v>6</v>
      </c>
      <c r="B68" s="46" t="s">
        <v>44</v>
      </c>
      <c r="C68" s="38" t="s">
        <v>300</v>
      </c>
      <c r="D68" s="38" t="s">
        <v>46</v>
      </c>
      <c r="E68" s="40">
        <v>1</v>
      </c>
      <c r="F68" s="38">
        <v>30</v>
      </c>
      <c r="G68" s="40">
        <f t="shared" si="4"/>
        <v>30</v>
      </c>
      <c r="H68" s="39" t="s">
        <v>47</v>
      </c>
      <c r="I68" s="54"/>
    </row>
    <row r="69" spans="1:9" s="4" customFormat="1" ht="30" customHeight="1">
      <c r="A69" s="38">
        <v>7</v>
      </c>
      <c r="B69" s="39" t="s">
        <v>78</v>
      </c>
      <c r="C69" s="38" t="s">
        <v>79</v>
      </c>
      <c r="D69" s="38" t="s">
        <v>33</v>
      </c>
      <c r="E69" s="40">
        <v>2.8</v>
      </c>
      <c r="F69" s="38">
        <v>45</v>
      </c>
      <c r="G69" s="40">
        <f t="shared" si="4"/>
        <v>125.99999999999999</v>
      </c>
      <c r="H69" s="61" t="s">
        <v>81</v>
      </c>
      <c r="I69" s="55"/>
    </row>
    <row r="70" spans="1:9" s="3" customFormat="1" ht="30" customHeight="1">
      <c r="A70" s="41">
        <v>8</v>
      </c>
      <c r="B70" s="39" t="s">
        <v>105</v>
      </c>
      <c r="C70" s="38"/>
      <c r="D70" s="38" t="s">
        <v>23</v>
      </c>
      <c r="E70" s="40">
        <v>12</v>
      </c>
      <c r="F70" s="38">
        <v>125</v>
      </c>
      <c r="G70" s="40">
        <f t="shared" si="4"/>
        <v>1500</v>
      </c>
      <c r="H70" s="39" t="s">
        <v>106</v>
      </c>
      <c r="I70" s="54"/>
    </row>
    <row r="71" spans="1:9" s="3" customFormat="1" ht="30" customHeight="1">
      <c r="A71" s="62"/>
      <c r="B71" s="39" t="s">
        <v>108</v>
      </c>
      <c r="C71" s="38"/>
      <c r="D71" s="38" t="s">
        <v>23</v>
      </c>
      <c r="E71" s="40">
        <v>24</v>
      </c>
      <c r="F71" s="38"/>
      <c r="G71" s="40">
        <f t="shared" si="4"/>
        <v>0</v>
      </c>
      <c r="H71" s="39" t="s">
        <v>101</v>
      </c>
      <c r="I71" s="54"/>
    </row>
    <row r="72" spans="1:8" s="12" customFormat="1" ht="27.75" customHeight="1">
      <c r="A72" s="38">
        <v>10</v>
      </c>
      <c r="B72" s="61" t="s">
        <v>109</v>
      </c>
      <c r="C72" s="63" t="s">
        <v>301</v>
      </c>
      <c r="D72" s="63" t="s">
        <v>111</v>
      </c>
      <c r="E72" s="64">
        <v>1</v>
      </c>
      <c r="F72" s="63">
        <v>20</v>
      </c>
      <c r="G72" s="65">
        <f t="shared" si="4"/>
        <v>20</v>
      </c>
      <c r="H72" s="61" t="s">
        <v>112</v>
      </c>
    </row>
    <row r="73" spans="1:9" s="3" customFormat="1" ht="30" customHeight="1">
      <c r="A73" s="38">
        <v>11</v>
      </c>
      <c r="B73" s="39" t="s">
        <v>295</v>
      </c>
      <c r="C73" s="38"/>
      <c r="D73" s="38" t="s">
        <v>23</v>
      </c>
      <c r="E73" s="40">
        <f>2.1*2.8</f>
        <v>5.88</v>
      </c>
      <c r="F73" s="38">
        <v>40</v>
      </c>
      <c r="G73" s="40">
        <f t="shared" si="4"/>
        <v>235.2</v>
      </c>
      <c r="H73" s="39" t="s">
        <v>99</v>
      </c>
      <c r="I73" s="54"/>
    </row>
    <row r="74" spans="1:9" s="3" customFormat="1" ht="30" customHeight="1">
      <c r="A74" s="38">
        <v>12</v>
      </c>
      <c r="B74" s="39" t="s">
        <v>296</v>
      </c>
      <c r="C74" s="38"/>
      <c r="D74" s="38" t="s">
        <v>33</v>
      </c>
      <c r="E74" s="40">
        <v>12</v>
      </c>
      <c r="F74" s="38">
        <v>16</v>
      </c>
      <c r="G74" s="40">
        <f t="shared" si="4"/>
        <v>192</v>
      </c>
      <c r="H74" s="39" t="s">
        <v>101</v>
      </c>
      <c r="I74" s="54"/>
    </row>
    <row r="75" spans="1:9" s="9" customFormat="1" ht="30" customHeight="1">
      <c r="A75" s="37"/>
      <c r="B75" s="37" t="s">
        <v>48</v>
      </c>
      <c r="C75" s="37"/>
      <c r="D75" s="37"/>
      <c r="E75" s="37"/>
      <c r="F75" s="37"/>
      <c r="G75" s="48">
        <f>SUM(G63:G74)</f>
        <v>3908.7999999999997</v>
      </c>
      <c r="H75" s="51"/>
      <c r="I75" s="58"/>
    </row>
    <row r="76" spans="1:9" s="7" customFormat="1" ht="30" customHeight="1">
      <c r="A76" s="49" t="s">
        <v>94</v>
      </c>
      <c r="B76" s="50" t="s">
        <v>83</v>
      </c>
      <c r="C76" s="50"/>
      <c r="D76" s="50"/>
      <c r="E76" s="50"/>
      <c r="F76" s="50"/>
      <c r="G76" s="50"/>
      <c r="H76" s="50"/>
      <c r="I76" s="57"/>
    </row>
    <row r="77" spans="1:9" s="3" customFormat="1" ht="30" customHeight="1">
      <c r="A77" s="38">
        <v>1</v>
      </c>
      <c r="B77" s="39" t="s">
        <v>84</v>
      </c>
      <c r="C77" s="38" t="s">
        <v>85</v>
      </c>
      <c r="D77" s="38" t="s">
        <v>23</v>
      </c>
      <c r="E77" s="40">
        <v>4.3</v>
      </c>
      <c r="F77" s="38">
        <v>44</v>
      </c>
      <c r="G77" s="40">
        <f aca="true" t="shared" si="5" ref="G77:G84">E77*F77</f>
        <v>189.2</v>
      </c>
      <c r="H77" s="39" t="s">
        <v>86</v>
      </c>
      <c r="I77" s="54"/>
    </row>
    <row r="78" spans="1:9" s="3" customFormat="1" ht="30" customHeight="1">
      <c r="A78" s="38">
        <v>2</v>
      </c>
      <c r="B78" s="39" t="s">
        <v>87</v>
      </c>
      <c r="C78" s="38" t="s">
        <v>88</v>
      </c>
      <c r="D78" s="38" t="s">
        <v>23</v>
      </c>
      <c r="E78" s="40">
        <v>23</v>
      </c>
      <c r="F78" s="38">
        <v>44</v>
      </c>
      <c r="G78" s="40">
        <f t="shared" si="5"/>
        <v>1012</v>
      </c>
      <c r="H78" s="39" t="s">
        <v>72</v>
      </c>
      <c r="I78" s="54"/>
    </row>
    <row r="79" spans="1:9" s="3" customFormat="1" ht="30" customHeight="1">
      <c r="A79" s="38">
        <v>3</v>
      </c>
      <c r="B79" s="39" t="s">
        <v>42</v>
      </c>
      <c r="C79" s="38"/>
      <c r="D79" s="38" t="s">
        <v>23</v>
      </c>
      <c r="E79" s="40">
        <f>E78+E77</f>
        <v>27.3</v>
      </c>
      <c r="F79" s="38"/>
      <c r="G79" s="40">
        <f t="shared" si="5"/>
        <v>0</v>
      </c>
      <c r="H79" s="39" t="s">
        <v>43</v>
      </c>
      <c r="I79" s="54"/>
    </row>
    <row r="80" spans="1:9" s="4" customFormat="1" ht="30" customHeight="1">
      <c r="A80" s="38">
        <v>4</v>
      </c>
      <c r="B80" s="39" t="s">
        <v>73</v>
      </c>
      <c r="C80" s="38"/>
      <c r="D80" s="38" t="s">
        <v>33</v>
      </c>
      <c r="E80" s="40">
        <v>12</v>
      </c>
      <c r="F80" s="38">
        <v>8</v>
      </c>
      <c r="G80" s="40">
        <f t="shared" si="5"/>
        <v>96</v>
      </c>
      <c r="H80" s="61" t="s">
        <v>74</v>
      </c>
      <c r="I80" s="55"/>
    </row>
    <row r="81" spans="1:9" s="4" customFormat="1" ht="30" customHeight="1">
      <c r="A81" s="38">
        <v>5</v>
      </c>
      <c r="B81" s="39" t="s">
        <v>302</v>
      </c>
      <c r="C81" s="38" t="s">
        <v>79</v>
      </c>
      <c r="D81" s="38" t="s">
        <v>33</v>
      </c>
      <c r="E81" s="40">
        <v>5.6</v>
      </c>
      <c r="F81" s="38">
        <v>40</v>
      </c>
      <c r="G81" s="40">
        <f t="shared" si="5"/>
        <v>224</v>
      </c>
      <c r="H81" s="61" t="s">
        <v>81</v>
      </c>
      <c r="I81" s="55"/>
    </row>
    <row r="82" spans="1:9" s="4" customFormat="1" ht="30" customHeight="1">
      <c r="A82" s="38">
        <v>6</v>
      </c>
      <c r="B82" s="39" t="s">
        <v>75</v>
      </c>
      <c r="C82" s="38" t="s">
        <v>76</v>
      </c>
      <c r="D82" s="38" t="s">
        <v>23</v>
      </c>
      <c r="E82" s="40">
        <f>4.3+8.6*1.8+4.3</f>
        <v>24.080000000000002</v>
      </c>
      <c r="F82" s="38">
        <v>17</v>
      </c>
      <c r="G82" s="40">
        <f t="shared" si="5"/>
        <v>409.36</v>
      </c>
      <c r="H82" s="61" t="s">
        <v>77</v>
      </c>
      <c r="I82" s="55"/>
    </row>
    <row r="83" spans="1:9" s="4" customFormat="1" ht="30" customHeight="1">
      <c r="A83" s="38">
        <v>7</v>
      </c>
      <c r="B83" s="39" t="s">
        <v>89</v>
      </c>
      <c r="C83" s="38" t="s">
        <v>90</v>
      </c>
      <c r="D83" s="38" t="s">
        <v>23</v>
      </c>
      <c r="E83" s="40">
        <v>4.3</v>
      </c>
      <c r="F83" s="38">
        <v>55</v>
      </c>
      <c r="G83" s="40">
        <f t="shared" si="5"/>
        <v>236.5</v>
      </c>
      <c r="H83" s="61" t="s">
        <v>91</v>
      </c>
      <c r="I83" s="55"/>
    </row>
    <row r="84" spans="1:9" s="3" customFormat="1" ht="30" customHeight="1">
      <c r="A84" s="38">
        <v>8</v>
      </c>
      <c r="B84" s="46" t="s">
        <v>44</v>
      </c>
      <c r="C84" s="38" t="s">
        <v>45</v>
      </c>
      <c r="D84" s="38" t="s">
        <v>46</v>
      </c>
      <c r="E84" s="40">
        <v>1</v>
      </c>
      <c r="F84" s="38">
        <v>15</v>
      </c>
      <c r="G84" s="40">
        <f t="shared" si="5"/>
        <v>15</v>
      </c>
      <c r="H84" s="39" t="s">
        <v>47</v>
      </c>
      <c r="I84" s="54"/>
    </row>
    <row r="85" spans="1:9" s="9" customFormat="1" ht="30" customHeight="1">
      <c r="A85" s="37"/>
      <c r="B85" s="37" t="s">
        <v>48</v>
      </c>
      <c r="C85" s="37"/>
      <c r="D85" s="37"/>
      <c r="E85" s="37"/>
      <c r="F85" s="37"/>
      <c r="G85" s="48">
        <f>SUM(G77:G84)</f>
        <v>2182.06</v>
      </c>
      <c r="H85" s="51"/>
      <c r="I85" s="58"/>
    </row>
    <row r="86" spans="1:9" s="7" customFormat="1" ht="30" customHeight="1">
      <c r="A86" s="49" t="s">
        <v>96</v>
      </c>
      <c r="B86" s="50" t="s">
        <v>272</v>
      </c>
      <c r="C86" s="50"/>
      <c r="D86" s="50"/>
      <c r="E86" s="50"/>
      <c r="F86" s="50"/>
      <c r="G86" s="50"/>
      <c r="H86" s="50"/>
      <c r="I86" s="57"/>
    </row>
    <row r="87" spans="1:9" s="3" customFormat="1" ht="30" customHeight="1">
      <c r="A87" s="38">
        <v>1</v>
      </c>
      <c r="B87" s="39" t="s">
        <v>84</v>
      </c>
      <c r="C87" s="38" t="s">
        <v>85</v>
      </c>
      <c r="D87" s="38" t="s">
        <v>23</v>
      </c>
      <c r="E87" s="40">
        <v>2.8</v>
      </c>
      <c r="F87" s="38">
        <v>44</v>
      </c>
      <c r="G87" s="40">
        <f aca="true" t="shared" si="6" ref="G87:G94">E87*F87</f>
        <v>123.19999999999999</v>
      </c>
      <c r="H87" s="39" t="s">
        <v>86</v>
      </c>
      <c r="I87" s="54"/>
    </row>
    <row r="88" spans="1:9" s="3" customFormat="1" ht="30" customHeight="1">
      <c r="A88" s="38">
        <v>2</v>
      </c>
      <c r="B88" s="39" t="s">
        <v>87</v>
      </c>
      <c r="C88" s="38" t="s">
        <v>88</v>
      </c>
      <c r="D88" s="38" t="s">
        <v>23</v>
      </c>
      <c r="E88" s="40">
        <f>2.8+6.6*2.5</f>
        <v>19.3</v>
      </c>
      <c r="F88" s="38">
        <v>44</v>
      </c>
      <c r="G88" s="40">
        <f t="shared" si="6"/>
        <v>849.2</v>
      </c>
      <c r="H88" s="39" t="s">
        <v>72</v>
      </c>
      <c r="I88" s="54"/>
    </row>
    <row r="89" spans="1:9" s="3" customFormat="1" ht="30" customHeight="1">
      <c r="A89" s="38">
        <v>3</v>
      </c>
      <c r="B89" s="39" t="s">
        <v>42</v>
      </c>
      <c r="C89" s="38"/>
      <c r="D89" s="38" t="s">
        <v>23</v>
      </c>
      <c r="E89" s="40">
        <f>E88+E87</f>
        <v>22.1</v>
      </c>
      <c r="F89" s="38"/>
      <c r="G89" s="40">
        <f t="shared" si="6"/>
        <v>0</v>
      </c>
      <c r="H89" s="39" t="s">
        <v>43</v>
      </c>
      <c r="I89" s="54"/>
    </row>
    <row r="90" spans="1:9" s="4" customFormat="1" ht="30" customHeight="1">
      <c r="A90" s="38">
        <v>4</v>
      </c>
      <c r="B90" s="39" t="s">
        <v>73</v>
      </c>
      <c r="C90" s="38"/>
      <c r="D90" s="38" t="s">
        <v>33</v>
      </c>
      <c r="E90" s="40">
        <f>5+2.5+3</f>
        <v>10.5</v>
      </c>
      <c r="F90" s="38">
        <v>8</v>
      </c>
      <c r="G90" s="40">
        <f t="shared" si="6"/>
        <v>84</v>
      </c>
      <c r="H90" s="61" t="s">
        <v>74</v>
      </c>
      <c r="I90" s="55"/>
    </row>
    <row r="91" spans="1:9" s="4" customFormat="1" ht="30" customHeight="1">
      <c r="A91" s="38">
        <v>5</v>
      </c>
      <c r="B91" s="39" t="s">
        <v>302</v>
      </c>
      <c r="C91" s="38" t="s">
        <v>79</v>
      </c>
      <c r="D91" s="38" t="s">
        <v>33</v>
      </c>
      <c r="E91" s="40">
        <v>2.8</v>
      </c>
      <c r="F91" s="38">
        <v>40</v>
      </c>
      <c r="G91" s="40">
        <f t="shared" si="6"/>
        <v>112</v>
      </c>
      <c r="H91" s="61" t="s">
        <v>81</v>
      </c>
      <c r="I91" s="55"/>
    </row>
    <row r="92" spans="1:9" s="4" customFormat="1" ht="30" customHeight="1">
      <c r="A92" s="38">
        <v>6</v>
      </c>
      <c r="B92" s="39" t="s">
        <v>75</v>
      </c>
      <c r="C92" s="38" t="s">
        <v>76</v>
      </c>
      <c r="D92" s="38" t="s">
        <v>23</v>
      </c>
      <c r="E92" s="40">
        <f>2.8*6.6*2</f>
        <v>36.959999999999994</v>
      </c>
      <c r="F92" s="38">
        <v>17</v>
      </c>
      <c r="G92" s="40">
        <f t="shared" si="6"/>
        <v>628.3199999999999</v>
      </c>
      <c r="H92" s="61" t="s">
        <v>77</v>
      </c>
      <c r="I92" s="55"/>
    </row>
    <row r="93" spans="1:9" s="4" customFormat="1" ht="30" customHeight="1">
      <c r="A93" s="38">
        <v>7</v>
      </c>
      <c r="B93" s="39" t="s">
        <v>89</v>
      </c>
      <c r="C93" s="38" t="s">
        <v>90</v>
      </c>
      <c r="D93" s="38" t="s">
        <v>23</v>
      </c>
      <c r="E93" s="40">
        <v>2.8</v>
      </c>
      <c r="F93" s="38">
        <v>65</v>
      </c>
      <c r="G93" s="40">
        <f t="shared" si="6"/>
        <v>182</v>
      </c>
      <c r="H93" s="61" t="s">
        <v>91</v>
      </c>
      <c r="I93" s="55"/>
    </row>
    <row r="94" spans="1:9" s="3" customFormat="1" ht="30" customHeight="1">
      <c r="A94" s="38">
        <v>8</v>
      </c>
      <c r="B94" s="46" t="s">
        <v>44</v>
      </c>
      <c r="C94" s="38" t="s">
        <v>45</v>
      </c>
      <c r="D94" s="38" t="s">
        <v>46</v>
      </c>
      <c r="E94" s="40">
        <v>1</v>
      </c>
      <c r="F94" s="38">
        <v>15</v>
      </c>
      <c r="G94" s="40">
        <f t="shared" si="6"/>
        <v>15</v>
      </c>
      <c r="H94" s="39" t="s">
        <v>47</v>
      </c>
      <c r="I94" s="54"/>
    </row>
    <row r="95" spans="1:9" s="9" customFormat="1" ht="30" customHeight="1">
      <c r="A95" s="37"/>
      <c r="B95" s="37" t="s">
        <v>48</v>
      </c>
      <c r="C95" s="37"/>
      <c r="D95" s="37"/>
      <c r="E95" s="37"/>
      <c r="F95" s="37"/>
      <c r="G95" s="48">
        <f>SUM(G87:G94)</f>
        <v>1993.72</v>
      </c>
      <c r="H95" s="51"/>
      <c r="I95" s="58"/>
    </row>
    <row r="96" spans="1:8" s="13" customFormat="1" ht="27.75" customHeight="1">
      <c r="A96" s="66" t="s">
        <v>113</v>
      </c>
      <c r="B96" s="67" t="s">
        <v>114</v>
      </c>
      <c r="C96" s="67"/>
      <c r="D96" s="67"/>
      <c r="E96" s="67"/>
      <c r="F96" s="67"/>
      <c r="G96" s="67"/>
      <c r="H96" s="67"/>
    </row>
    <row r="97" spans="1:8" s="14" customFormat="1" ht="27.75" customHeight="1">
      <c r="A97" s="63" t="s">
        <v>115</v>
      </c>
      <c r="B97" s="61" t="s">
        <v>12</v>
      </c>
      <c r="C97" s="63" t="s">
        <v>13</v>
      </c>
      <c r="D97" s="63" t="s">
        <v>116</v>
      </c>
      <c r="E97" s="64" t="s">
        <v>117</v>
      </c>
      <c r="F97" s="64" t="s">
        <v>118</v>
      </c>
      <c r="G97" s="64" t="s">
        <v>119</v>
      </c>
      <c r="H97" s="61" t="s">
        <v>18</v>
      </c>
    </row>
    <row r="98" spans="1:8" s="14" customFormat="1" ht="27.75" customHeight="1">
      <c r="A98" s="63">
        <v>1</v>
      </c>
      <c r="B98" s="61" t="s">
        <v>120</v>
      </c>
      <c r="C98" s="63" t="s">
        <v>121</v>
      </c>
      <c r="D98" s="63" t="s">
        <v>122</v>
      </c>
      <c r="E98" s="64"/>
      <c r="F98" s="63">
        <v>0</v>
      </c>
      <c r="G98" s="63"/>
      <c r="H98" s="61" t="s">
        <v>123</v>
      </c>
    </row>
    <row r="99" spans="1:8" s="14" customFormat="1" ht="27.75" customHeight="1">
      <c r="A99" s="63">
        <v>2</v>
      </c>
      <c r="B99" s="61" t="s">
        <v>124</v>
      </c>
      <c r="C99" s="63" t="s">
        <v>125</v>
      </c>
      <c r="D99" s="63"/>
      <c r="E99" s="64"/>
      <c r="F99" s="63"/>
      <c r="G99" s="63"/>
      <c r="H99" s="61" t="s">
        <v>126</v>
      </c>
    </row>
    <row r="100" spans="1:255" s="14" customFormat="1" ht="27.75" customHeight="1">
      <c r="A100" s="63">
        <v>3</v>
      </c>
      <c r="B100" s="61" t="s">
        <v>127</v>
      </c>
      <c r="C100" s="63" t="s">
        <v>128</v>
      </c>
      <c r="D100" s="63"/>
      <c r="E100" s="64"/>
      <c r="F100" s="63"/>
      <c r="G100" s="63"/>
      <c r="H100" s="61" t="s">
        <v>129</v>
      </c>
      <c r="I100" s="80"/>
      <c r="J100" s="80"/>
      <c r="K100" s="80"/>
      <c r="L100" s="80"/>
      <c r="M100" s="80"/>
      <c r="N100" s="80"/>
      <c r="O100" s="80"/>
      <c r="P100" s="80"/>
      <c r="Q100" s="80"/>
      <c r="R100" s="80"/>
      <c r="S100" s="80"/>
      <c r="T100" s="80"/>
      <c r="U100" s="80"/>
      <c r="V100" s="80"/>
      <c r="W100" s="80"/>
      <c r="X100" s="80"/>
      <c r="Y100" s="80"/>
      <c r="Z100" s="80"/>
      <c r="AA100" s="80"/>
      <c r="AB100" s="80"/>
      <c r="AC100" s="80"/>
      <c r="AD100" s="80"/>
      <c r="AE100" s="80"/>
      <c r="AF100" s="80"/>
      <c r="AG100" s="80"/>
      <c r="AH100" s="80"/>
      <c r="AI100" s="80"/>
      <c r="AJ100" s="80"/>
      <c r="AK100" s="80"/>
      <c r="AL100" s="80"/>
      <c r="AM100" s="80"/>
      <c r="AN100" s="80"/>
      <c r="AO100" s="80"/>
      <c r="AP100" s="80"/>
      <c r="AQ100" s="80"/>
      <c r="AR100" s="80"/>
      <c r="AS100" s="80"/>
      <c r="AT100" s="80"/>
      <c r="AU100" s="80"/>
      <c r="AV100" s="80"/>
      <c r="AW100" s="80"/>
      <c r="AX100" s="80"/>
      <c r="AY100" s="80"/>
      <c r="AZ100" s="80"/>
      <c r="BA100" s="80"/>
      <c r="BB100" s="80"/>
      <c r="BC100" s="80"/>
      <c r="BD100" s="80"/>
      <c r="BE100" s="80"/>
      <c r="BF100" s="80"/>
      <c r="BG100" s="80"/>
      <c r="BH100" s="80"/>
      <c r="BI100" s="80"/>
      <c r="BJ100" s="80"/>
      <c r="BK100" s="80"/>
      <c r="BL100" s="80"/>
      <c r="BM100" s="80"/>
      <c r="BN100" s="80"/>
      <c r="BO100" s="80"/>
      <c r="BP100" s="80"/>
      <c r="BQ100" s="80"/>
      <c r="BR100" s="80"/>
      <c r="BS100" s="80"/>
      <c r="BT100" s="80"/>
      <c r="BU100" s="80"/>
      <c r="BV100" s="80"/>
      <c r="BW100" s="80"/>
      <c r="BX100" s="80"/>
      <c r="BY100" s="80"/>
      <c r="BZ100" s="80"/>
      <c r="CA100" s="80"/>
      <c r="CB100" s="80"/>
      <c r="CC100" s="80"/>
      <c r="CD100" s="80"/>
      <c r="CE100" s="80"/>
      <c r="CF100" s="80"/>
      <c r="CG100" s="80"/>
      <c r="CH100" s="80"/>
      <c r="CI100" s="80"/>
      <c r="CJ100" s="80"/>
      <c r="CK100" s="80"/>
      <c r="CL100" s="80"/>
      <c r="CM100" s="80"/>
      <c r="CN100" s="80"/>
      <c r="CO100" s="80"/>
      <c r="CP100" s="80"/>
      <c r="CQ100" s="80"/>
      <c r="CR100" s="80"/>
      <c r="CS100" s="80"/>
      <c r="CT100" s="80"/>
      <c r="CU100" s="80"/>
      <c r="CV100" s="80"/>
      <c r="CW100" s="80"/>
      <c r="CX100" s="80"/>
      <c r="CY100" s="80"/>
      <c r="CZ100" s="80"/>
      <c r="DA100" s="80"/>
      <c r="DB100" s="80"/>
      <c r="DC100" s="80"/>
      <c r="DD100" s="80"/>
      <c r="DE100" s="80"/>
      <c r="DF100" s="80"/>
      <c r="DG100" s="80"/>
      <c r="DH100" s="80"/>
      <c r="DI100" s="80"/>
      <c r="DJ100" s="80"/>
      <c r="DK100" s="80"/>
      <c r="DL100" s="80"/>
      <c r="DM100" s="80"/>
      <c r="DN100" s="80"/>
      <c r="DO100" s="80"/>
      <c r="DP100" s="80"/>
      <c r="DQ100" s="80"/>
      <c r="DR100" s="80"/>
      <c r="DS100" s="80"/>
      <c r="DT100" s="80"/>
      <c r="DU100" s="80"/>
      <c r="DV100" s="80"/>
      <c r="DW100" s="80"/>
      <c r="DX100" s="80"/>
      <c r="DY100" s="80"/>
      <c r="DZ100" s="80"/>
      <c r="EA100" s="80"/>
      <c r="EB100" s="80"/>
      <c r="EC100" s="80"/>
      <c r="ED100" s="80"/>
      <c r="EE100" s="80"/>
      <c r="EF100" s="80"/>
      <c r="EG100" s="80"/>
      <c r="EH100" s="80"/>
      <c r="EI100" s="80"/>
      <c r="EJ100" s="80"/>
      <c r="EK100" s="80"/>
      <c r="EL100" s="80"/>
      <c r="EM100" s="80"/>
      <c r="EN100" s="80"/>
      <c r="EO100" s="80"/>
      <c r="EP100" s="80"/>
      <c r="EQ100" s="80"/>
      <c r="ER100" s="80"/>
      <c r="ES100" s="80"/>
      <c r="ET100" s="80"/>
      <c r="EU100" s="80"/>
      <c r="EV100" s="80"/>
      <c r="EW100" s="80"/>
      <c r="EX100" s="80"/>
      <c r="EY100" s="80"/>
      <c r="EZ100" s="80"/>
      <c r="FA100" s="80"/>
      <c r="FB100" s="80"/>
      <c r="FC100" s="80"/>
      <c r="FD100" s="80"/>
      <c r="FE100" s="80"/>
      <c r="FF100" s="80"/>
      <c r="FG100" s="80"/>
      <c r="FH100" s="80"/>
      <c r="FI100" s="80"/>
      <c r="FJ100" s="80"/>
      <c r="FK100" s="80"/>
      <c r="FL100" s="80"/>
      <c r="FM100" s="80"/>
      <c r="FN100" s="80"/>
      <c r="FO100" s="80"/>
      <c r="FP100" s="80"/>
      <c r="FQ100" s="80"/>
      <c r="FR100" s="80"/>
      <c r="FS100" s="80"/>
      <c r="FT100" s="80"/>
      <c r="FU100" s="80"/>
      <c r="FV100" s="80"/>
      <c r="FW100" s="80"/>
      <c r="FX100" s="80"/>
      <c r="FY100" s="80"/>
      <c r="FZ100" s="80"/>
      <c r="GA100" s="80"/>
      <c r="GB100" s="80"/>
      <c r="GC100" s="80"/>
      <c r="GD100" s="80"/>
      <c r="GE100" s="80"/>
      <c r="GF100" s="80"/>
      <c r="GG100" s="80"/>
      <c r="GH100" s="80"/>
      <c r="GI100" s="80"/>
      <c r="GJ100" s="80"/>
      <c r="GK100" s="80"/>
      <c r="GL100" s="80"/>
      <c r="GM100" s="80"/>
      <c r="GN100" s="80"/>
      <c r="GO100" s="80"/>
      <c r="GP100" s="80"/>
      <c r="GQ100" s="80"/>
      <c r="GR100" s="80"/>
      <c r="GS100" s="80"/>
      <c r="GT100" s="80"/>
      <c r="GU100" s="80"/>
      <c r="GV100" s="80"/>
      <c r="GW100" s="80"/>
      <c r="GX100" s="80"/>
      <c r="GY100" s="80"/>
      <c r="GZ100" s="80"/>
      <c r="HA100" s="80"/>
      <c r="HB100" s="80"/>
      <c r="HC100" s="80"/>
      <c r="HD100" s="80"/>
      <c r="HE100" s="80"/>
      <c r="HF100" s="80"/>
      <c r="HG100" s="80"/>
      <c r="HH100" s="80"/>
      <c r="HI100" s="80"/>
      <c r="HJ100" s="80"/>
      <c r="HK100" s="80"/>
      <c r="HL100" s="80"/>
      <c r="HM100" s="80"/>
      <c r="HN100" s="80"/>
      <c r="HO100" s="80"/>
      <c r="HP100" s="80"/>
      <c r="HQ100" s="80"/>
      <c r="HR100" s="80"/>
      <c r="HS100" s="80"/>
      <c r="HT100" s="80"/>
      <c r="HU100" s="80"/>
      <c r="HV100" s="80"/>
      <c r="HW100" s="80"/>
      <c r="HX100" s="80"/>
      <c r="HY100" s="80"/>
      <c r="HZ100" s="80"/>
      <c r="IA100" s="80"/>
      <c r="IB100" s="80"/>
      <c r="IC100" s="80"/>
      <c r="ID100" s="80"/>
      <c r="IE100" s="80"/>
      <c r="IF100" s="80"/>
      <c r="IG100" s="80"/>
      <c r="IH100" s="80"/>
      <c r="II100" s="80"/>
      <c r="IJ100" s="80"/>
      <c r="IK100" s="80"/>
      <c r="IL100" s="80"/>
      <c r="IM100" s="80"/>
      <c r="IN100" s="80"/>
      <c r="IO100" s="80"/>
      <c r="IP100" s="80"/>
      <c r="IQ100" s="80"/>
      <c r="IR100" s="80"/>
      <c r="IS100" s="80"/>
      <c r="IT100" s="80"/>
      <c r="IU100" s="80"/>
    </row>
    <row r="101" spans="1:255" s="14" customFormat="1" ht="27.75" customHeight="1">
      <c r="A101" s="63">
        <v>4</v>
      </c>
      <c r="B101" s="61" t="s">
        <v>130</v>
      </c>
      <c r="C101" s="63" t="s">
        <v>128</v>
      </c>
      <c r="D101" s="63"/>
      <c r="E101" s="64"/>
      <c r="F101" s="63"/>
      <c r="G101" s="63"/>
      <c r="H101" s="61" t="s">
        <v>131</v>
      </c>
      <c r="I101" s="80"/>
      <c r="J101" s="80"/>
      <c r="K101" s="80"/>
      <c r="L101" s="80"/>
      <c r="M101" s="80"/>
      <c r="N101" s="80"/>
      <c r="O101" s="80"/>
      <c r="P101" s="80"/>
      <c r="Q101" s="80"/>
      <c r="R101" s="80"/>
      <c r="S101" s="80"/>
      <c r="T101" s="80"/>
      <c r="U101" s="80"/>
      <c r="V101" s="80"/>
      <c r="W101" s="80"/>
      <c r="X101" s="80"/>
      <c r="Y101" s="80"/>
      <c r="Z101" s="80"/>
      <c r="AA101" s="80"/>
      <c r="AB101" s="80"/>
      <c r="AC101" s="80"/>
      <c r="AD101" s="80"/>
      <c r="AE101" s="80"/>
      <c r="AF101" s="80"/>
      <c r="AG101" s="80"/>
      <c r="AH101" s="80"/>
      <c r="AI101" s="80"/>
      <c r="AJ101" s="80"/>
      <c r="AK101" s="80"/>
      <c r="AL101" s="80"/>
      <c r="AM101" s="80"/>
      <c r="AN101" s="80"/>
      <c r="AO101" s="80"/>
      <c r="AP101" s="80"/>
      <c r="AQ101" s="80"/>
      <c r="AR101" s="80"/>
      <c r="AS101" s="80"/>
      <c r="AT101" s="80"/>
      <c r="AU101" s="80"/>
      <c r="AV101" s="80"/>
      <c r="AW101" s="80"/>
      <c r="AX101" s="80"/>
      <c r="AY101" s="80"/>
      <c r="AZ101" s="80"/>
      <c r="BA101" s="80"/>
      <c r="BB101" s="80"/>
      <c r="BC101" s="80"/>
      <c r="BD101" s="80"/>
      <c r="BE101" s="80"/>
      <c r="BF101" s="80"/>
      <c r="BG101" s="80"/>
      <c r="BH101" s="80"/>
      <c r="BI101" s="80"/>
      <c r="BJ101" s="80"/>
      <c r="BK101" s="80"/>
      <c r="BL101" s="80"/>
      <c r="BM101" s="80"/>
      <c r="BN101" s="80"/>
      <c r="BO101" s="80"/>
      <c r="BP101" s="80"/>
      <c r="BQ101" s="80"/>
      <c r="BR101" s="80"/>
      <c r="BS101" s="80"/>
      <c r="BT101" s="80"/>
      <c r="BU101" s="80"/>
      <c r="BV101" s="80"/>
      <c r="BW101" s="80"/>
      <c r="BX101" s="80"/>
      <c r="BY101" s="80"/>
      <c r="BZ101" s="80"/>
      <c r="CA101" s="80"/>
      <c r="CB101" s="80"/>
      <c r="CC101" s="80"/>
      <c r="CD101" s="80"/>
      <c r="CE101" s="80"/>
      <c r="CF101" s="80"/>
      <c r="CG101" s="80"/>
      <c r="CH101" s="80"/>
      <c r="CI101" s="80"/>
      <c r="CJ101" s="80"/>
      <c r="CK101" s="80"/>
      <c r="CL101" s="80"/>
      <c r="CM101" s="80"/>
      <c r="CN101" s="80"/>
      <c r="CO101" s="80"/>
      <c r="CP101" s="80"/>
      <c r="CQ101" s="80"/>
      <c r="CR101" s="80"/>
      <c r="CS101" s="80"/>
      <c r="CT101" s="80"/>
      <c r="CU101" s="80"/>
      <c r="CV101" s="80"/>
      <c r="CW101" s="80"/>
      <c r="CX101" s="80"/>
      <c r="CY101" s="80"/>
      <c r="CZ101" s="80"/>
      <c r="DA101" s="80"/>
      <c r="DB101" s="80"/>
      <c r="DC101" s="80"/>
      <c r="DD101" s="80"/>
      <c r="DE101" s="80"/>
      <c r="DF101" s="80"/>
      <c r="DG101" s="80"/>
      <c r="DH101" s="80"/>
      <c r="DI101" s="80"/>
      <c r="DJ101" s="80"/>
      <c r="DK101" s="80"/>
      <c r="DL101" s="80"/>
      <c r="DM101" s="80"/>
      <c r="DN101" s="80"/>
      <c r="DO101" s="80"/>
      <c r="DP101" s="80"/>
      <c r="DQ101" s="80"/>
      <c r="DR101" s="80"/>
      <c r="DS101" s="80"/>
      <c r="DT101" s="80"/>
      <c r="DU101" s="80"/>
      <c r="DV101" s="80"/>
      <c r="DW101" s="80"/>
      <c r="DX101" s="80"/>
      <c r="DY101" s="80"/>
      <c r="DZ101" s="80"/>
      <c r="EA101" s="80"/>
      <c r="EB101" s="80"/>
      <c r="EC101" s="80"/>
      <c r="ED101" s="80"/>
      <c r="EE101" s="80"/>
      <c r="EF101" s="80"/>
      <c r="EG101" s="80"/>
      <c r="EH101" s="80"/>
      <c r="EI101" s="80"/>
      <c r="EJ101" s="80"/>
      <c r="EK101" s="80"/>
      <c r="EL101" s="80"/>
      <c r="EM101" s="80"/>
      <c r="EN101" s="80"/>
      <c r="EO101" s="80"/>
      <c r="EP101" s="80"/>
      <c r="EQ101" s="80"/>
      <c r="ER101" s="80"/>
      <c r="ES101" s="80"/>
      <c r="ET101" s="80"/>
      <c r="EU101" s="80"/>
      <c r="EV101" s="80"/>
      <c r="EW101" s="80"/>
      <c r="EX101" s="80"/>
      <c r="EY101" s="80"/>
      <c r="EZ101" s="80"/>
      <c r="FA101" s="80"/>
      <c r="FB101" s="80"/>
      <c r="FC101" s="80"/>
      <c r="FD101" s="80"/>
      <c r="FE101" s="80"/>
      <c r="FF101" s="80"/>
      <c r="FG101" s="80"/>
      <c r="FH101" s="80"/>
      <c r="FI101" s="80"/>
      <c r="FJ101" s="80"/>
      <c r="FK101" s="80"/>
      <c r="FL101" s="80"/>
      <c r="FM101" s="80"/>
      <c r="FN101" s="80"/>
      <c r="FO101" s="80"/>
      <c r="FP101" s="80"/>
      <c r="FQ101" s="80"/>
      <c r="FR101" s="80"/>
      <c r="FS101" s="80"/>
      <c r="FT101" s="80"/>
      <c r="FU101" s="80"/>
      <c r="FV101" s="80"/>
      <c r="FW101" s="80"/>
      <c r="FX101" s="80"/>
      <c r="FY101" s="80"/>
      <c r="FZ101" s="80"/>
      <c r="GA101" s="80"/>
      <c r="GB101" s="80"/>
      <c r="GC101" s="80"/>
      <c r="GD101" s="80"/>
      <c r="GE101" s="80"/>
      <c r="GF101" s="80"/>
      <c r="GG101" s="80"/>
      <c r="GH101" s="80"/>
      <c r="GI101" s="80"/>
      <c r="GJ101" s="80"/>
      <c r="GK101" s="80"/>
      <c r="GL101" s="80"/>
      <c r="GM101" s="80"/>
      <c r="GN101" s="80"/>
      <c r="GO101" s="80"/>
      <c r="GP101" s="80"/>
      <c r="GQ101" s="80"/>
      <c r="GR101" s="80"/>
      <c r="GS101" s="80"/>
      <c r="GT101" s="80"/>
      <c r="GU101" s="80"/>
      <c r="GV101" s="80"/>
      <c r="GW101" s="80"/>
      <c r="GX101" s="80"/>
      <c r="GY101" s="80"/>
      <c r="GZ101" s="80"/>
      <c r="HA101" s="80"/>
      <c r="HB101" s="80"/>
      <c r="HC101" s="80"/>
      <c r="HD101" s="80"/>
      <c r="HE101" s="80"/>
      <c r="HF101" s="80"/>
      <c r="HG101" s="80"/>
      <c r="HH101" s="80"/>
      <c r="HI101" s="80"/>
      <c r="HJ101" s="80"/>
      <c r="HK101" s="80"/>
      <c r="HL101" s="80"/>
      <c r="HM101" s="80"/>
      <c r="HN101" s="80"/>
      <c r="HO101" s="80"/>
      <c r="HP101" s="80"/>
      <c r="HQ101" s="80"/>
      <c r="HR101" s="80"/>
      <c r="HS101" s="80"/>
      <c r="HT101" s="80"/>
      <c r="HU101" s="80"/>
      <c r="HV101" s="80"/>
      <c r="HW101" s="80"/>
      <c r="HX101" s="80"/>
      <c r="HY101" s="80"/>
      <c r="HZ101" s="80"/>
      <c r="IA101" s="80"/>
      <c r="IB101" s="80"/>
      <c r="IC101" s="80"/>
      <c r="ID101" s="80"/>
      <c r="IE101" s="80"/>
      <c r="IF101" s="80"/>
      <c r="IG101" s="80"/>
      <c r="IH101" s="80"/>
      <c r="II101" s="80"/>
      <c r="IJ101" s="80"/>
      <c r="IK101" s="80"/>
      <c r="IL101" s="80"/>
      <c r="IM101" s="80"/>
      <c r="IN101" s="80"/>
      <c r="IO101" s="80"/>
      <c r="IP101" s="80"/>
      <c r="IQ101" s="80"/>
      <c r="IR101" s="80"/>
      <c r="IS101" s="80"/>
      <c r="IT101" s="80"/>
      <c r="IU101" s="80"/>
    </row>
    <row r="102" spans="1:255" s="14" customFormat="1" ht="27.75" customHeight="1">
      <c r="A102" s="63">
        <v>5</v>
      </c>
      <c r="B102" s="61" t="s">
        <v>132</v>
      </c>
      <c r="C102" s="63" t="s">
        <v>128</v>
      </c>
      <c r="D102" s="63"/>
      <c r="E102" s="64"/>
      <c r="F102" s="63"/>
      <c r="G102" s="63"/>
      <c r="H102" s="61" t="s">
        <v>133</v>
      </c>
      <c r="I102" s="80"/>
      <c r="J102" s="80"/>
      <c r="K102" s="80"/>
      <c r="L102" s="80"/>
      <c r="M102" s="80"/>
      <c r="N102" s="80"/>
      <c r="O102" s="80"/>
      <c r="P102" s="80"/>
      <c r="Q102" s="80"/>
      <c r="R102" s="80"/>
      <c r="S102" s="80"/>
      <c r="T102" s="80"/>
      <c r="U102" s="80"/>
      <c r="V102" s="80"/>
      <c r="W102" s="80"/>
      <c r="X102" s="80"/>
      <c r="Y102" s="80"/>
      <c r="Z102" s="80"/>
      <c r="AA102" s="80"/>
      <c r="AB102" s="80"/>
      <c r="AC102" s="80"/>
      <c r="AD102" s="80"/>
      <c r="AE102" s="80"/>
      <c r="AF102" s="80"/>
      <c r="AG102" s="80"/>
      <c r="AH102" s="80"/>
      <c r="AI102" s="80"/>
      <c r="AJ102" s="80"/>
      <c r="AK102" s="80"/>
      <c r="AL102" s="80"/>
      <c r="AM102" s="80"/>
      <c r="AN102" s="80"/>
      <c r="AO102" s="80"/>
      <c r="AP102" s="80"/>
      <c r="AQ102" s="80"/>
      <c r="AR102" s="80"/>
      <c r="AS102" s="80"/>
      <c r="AT102" s="80"/>
      <c r="AU102" s="80"/>
      <c r="AV102" s="80"/>
      <c r="AW102" s="80"/>
      <c r="AX102" s="80"/>
      <c r="AY102" s="80"/>
      <c r="AZ102" s="80"/>
      <c r="BA102" s="80"/>
      <c r="BB102" s="80"/>
      <c r="BC102" s="80"/>
      <c r="BD102" s="80"/>
      <c r="BE102" s="80"/>
      <c r="BF102" s="80"/>
      <c r="BG102" s="80"/>
      <c r="BH102" s="80"/>
      <c r="BI102" s="80"/>
      <c r="BJ102" s="80"/>
      <c r="BK102" s="80"/>
      <c r="BL102" s="80"/>
      <c r="BM102" s="80"/>
      <c r="BN102" s="80"/>
      <c r="BO102" s="80"/>
      <c r="BP102" s="80"/>
      <c r="BQ102" s="80"/>
      <c r="BR102" s="80"/>
      <c r="BS102" s="80"/>
      <c r="BT102" s="80"/>
      <c r="BU102" s="80"/>
      <c r="BV102" s="80"/>
      <c r="BW102" s="80"/>
      <c r="BX102" s="80"/>
      <c r="BY102" s="80"/>
      <c r="BZ102" s="80"/>
      <c r="CA102" s="80"/>
      <c r="CB102" s="80"/>
      <c r="CC102" s="80"/>
      <c r="CD102" s="80"/>
      <c r="CE102" s="80"/>
      <c r="CF102" s="80"/>
      <c r="CG102" s="80"/>
      <c r="CH102" s="80"/>
      <c r="CI102" s="80"/>
      <c r="CJ102" s="80"/>
      <c r="CK102" s="80"/>
      <c r="CL102" s="80"/>
      <c r="CM102" s="80"/>
      <c r="CN102" s="80"/>
      <c r="CO102" s="80"/>
      <c r="CP102" s="80"/>
      <c r="CQ102" s="80"/>
      <c r="CR102" s="80"/>
      <c r="CS102" s="80"/>
      <c r="CT102" s="80"/>
      <c r="CU102" s="80"/>
      <c r="CV102" s="80"/>
      <c r="CW102" s="80"/>
      <c r="CX102" s="80"/>
      <c r="CY102" s="80"/>
      <c r="CZ102" s="80"/>
      <c r="DA102" s="80"/>
      <c r="DB102" s="80"/>
      <c r="DC102" s="80"/>
      <c r="DD102" s="80"/>
      <c r="DE102" s="80"/>
      <c r="DF102" s="80"/>
      <c r="DG102" s="80"/>
      <c r="DH102" s="80"/>
      <c r="DI102" s="80"/>
      <c r="DJ102" s="80"/>
      <c r="DK102" s="80"/>
      <c r="DL102" s="80"/>
      <c r="DM102" s="80"/>
      <c r="DN102" s="80"/>
      <c r="DO102" s="80"/>
      <c r="DP102" s="80"/>
      <c r="DQ102" s="80"/>
      <c r="DR102" s="80"/>
      <c r="DS102" s="80"/>
      <c r="DT102" s="80"/>
      <c r="DU102" s="80"/>
      <c r="DV102" s="80"/>
      <c r="DW102" s="80"/>
      <c r="DX102" s="80"/>
      <c r="DY102" s="80"/>
      <c r="DZ102" s="80"/>
      <c r="EA102" s="80"/>
      <c r="EB102" s="80"/>
      <c r="EC102" s="80"/>
      <c r="ED102" s="80"/>
      <c r="EE102" s="80"/>
      <c r="EF102" s="80"/>
      <c r="EG102" s="80"/>
      <c r="EH102" s="80"/>
      <c r="EI102" s="80"/>
      <c r="EJ102" s="80"/>
      <c r="EK102" s="80"/>
      <c r="EL102" s="80"/>
      <c r="EM102" s="80"/>
      <c r="EN102" s="80"/>
      <c r="EO102" s="80"/>
      <c r="EP102" s="80"/>
      <c r="EQ102" s="80"/>
      <c r="ER102" s="80"/>
      <c r="ES102" s="80"/>
      <c r="ET102" s="80"/>
      <c r="EU102" s="80"/>
      <c r="EV102" s="80"/>
      <c r="EW102" s="80"/>
      <c r="EX102" s="80"/>
      <c r="EY102" s="80"/>
      <c r="EZ102" s="80"/>
      <c r="FA102" s="80"/>
      <c r="FB102" s="80"/>
      <c r="FC102" s="80"/>
      <c r="FD102" s="80"/>
      <c r="FE102" s="80"/>
      <c r="FF102" s="80"/>
      <c r="FG102" s="80"/>
      <c r="FH102" s="80"/>
      <c r="FI102" s="80"/>
      <c r="FJ102" s="80"/>
      <c r="FK102" s="80"/>
      <c r="FL102" s="80"/>
      <c r="FM102" s="80"/>
      <c r="FN102" s="80"/>
      <c r="FO102" s="80"/>
      <c r="FP102" s="80"/>
      <c r="FQ102" s="80"/>
      <c r="FR102" s="80"/>
      <c r="FS102" s="80"/>
      <c r="FT102" s="80"/>
      <c r="FU102" s="80"/>
      <c r="FV102" s="80"/>
      <c r="FW102" s="80"/>
      <c r="FX102" s="80"/>
      <c r="FY102" s="80"/>
      <c r="FZ102" s="80"/>
      <c r="GA102" s="80"/>
      <c r="GB102" s="80"/>
      <c r="GC102" s="80"/>
      <c r="GD102" s="80"/>
      <c r="GE102" s="80"/>
      <c r="GF102" s="80"/>
      <c r="GG102" s="80"/>
      <c r="GH102" s="80"/>
      <c r="GI102" s="80"/>
      <c r="GJ102" s="80"/>
      <c r="GK102" s="80"/>
      <c r="GL102" s="80"/>
      <c r="GM102" s="80"/>
      <c r="GN102" s="80"/>
      <c r="GO102" s="80"/>
      <c r="GP102" s="80"/>
      <c r="GQ102" s="80"/>
      <c r="GR102" s="80"/>
      <c r="GS102" s="80"/>
      <c r="GT102" s="80"/>
      <c r="GU102" s="80"/>
      <c r="GV102" s="80"/>
      <c r="GW102" s="80"/>
      <c r="GX102" s="80"/>
      <c r="GY102" s="80"/>
      <c r="GZ102" s="80"/>
      <c r="HA102" s="80"/>
      <c r="HB102" s="80"/>
      <c r="HC102" s="80"/>
      <c r="HD102" s="80"/>
      <c r="HE102" s="80"/>
      <c r="HF102" s="80"/>
      <c r="HG102" s="80"/>
      <c r="HH102" s="80"/>
      <c r="HI102" s="80"/>
      <c r="HJ102" s="80"/>
      <c r="HK102" s="80"/>
      <c r="HL102" s="80"/>
      <c r="HM102" s="80"/>
      <c r="HN102" s="80"/>
      <c r="HO102" s="80"/>
      <c r="HP102" s="80"/>
      <c r="HQ102" s="80"/>
      <c r="HR102" s="80"/>
      <c r="HS102" s="80"/>
      <c r="HT102" s="80"/>
      <c r="HU102" s="80"/>
      <c r="HV102" s="80"/>
      <c r="HW102" s="80"/>
      <c r="HX102" s="80"/>
      <c r="HY102" s="80"/>
      <c r="HZ102" s="80"/>
      <c r="IA102" s="80"/>
      <c r="IB102" s="80"/>
      <c r="IC102" s="80"/>
      <c r="ID102" s="80"/>
      <c r="IE102" s="80"/>
      <c r="IF102" s="80"/>
      <c r="IG102" s="80"/>
      <c r="IH102" s="80"/>
      <c r="II102" s="80"/>
      <c r="IJ102" s="80"/>
      <c r="IK102" s="80"/>
      <c r="IL102" s="80"/>
      <c r="IM102" s="80"/>
      <c r="IN102" s="80"/>
      <c r="IO102" s="80"/>
      <c r="IP102" s="80"/>
      <c r="IQ102" s="80"/>
      <c r="IR102" s="80"/>
      <c r="IS102" s="80"/>
      <c r="IT102" s="80"/>
      <c r="IU102" s="80"/>
    </row>
    <row r="103" spans="1:8" s="14" customFormat="1" ht="27.75" customHeight="1">
      <c r="A103" s="63">
        <v>6</v>
      </c>
      <c r="B103" s="61" t="s">
        <v>134</v>
      </c>
      <c r="C103" s="63" t="s">
        <v>135</v>
      </c>
      <c r="D103" s="63" t="s">
        <v>104</v>
      </c>
      <c r="E103" s="64">
        <v>0</v>
      </c>
      <c r="F103" s="43">
        <v>25</v>
      </c>
      <c r="G103" s="63"/>
      <c r="H103" s="61" t="s">
        <v>136</v>
      </c>
    </row>
    <row r="104" spans="1:8" s="14" customFormat="1" ht="27.75" customHeight="1">
      <c r="A104" s="63">
        <v>7</v>
      </c>
      <c r="B104" s="61" t="s">
        <v>137</v>
      </c>
      <c r="C104" s="63" t="s">
        <v>138</v>
      </c>
      <c r="D104" s="63" t="s">
        <v>104</v>
      </c>
      <c r="E104" s="64">
        <v>0</v>
      </c>
      <c r="F104" s="43">
        <v>35</v>
      </c>
      <c r="G104" s="63"/>
      <c r="H104" s="61" t="s">
        <v>136</v>
      </c>
    </row>
    <row r="105" spans="1:8" s="14" customFormat="1" ht="27.75" customHeight="1">
      <c r="A105" s="63">
        <v>8</v>
      </c>
      <c r="B105" s="61" t="s">
        <v>139</v>
      </c>
      <c r="C105" s="63" t="s">
        <v>138</v>
      </c>
      <c r="D105" s="63" t="s">
        <v>104</v>
      </c>
      <c r="E105" s="64">
        <v>0</v>
      </c>
      <c r="F105" s="43">
        <v>38</v>
      </c>
      <c r="G105" s="63"/>
      <c r="H105" s="61" t="s">
        <v>140</v>
      </c>
    </row>
    <row r="106" spans="1:8" s="14" customFormat="1" ht="27.75" customHeight="1">
      <c r="A106" s="63">
        <v>9</v>
      </c>
      <c r="B106" s="61" t="s">
        <v>141</v>
      </c>
      <c r="C106" s="63" t="s">
        <v>138</v>
      </c>
      <c r="D106" s="63" t="s">
        <v>104</v>
      </c>
      <c r="E106" s="64">
        <v>0</v>
      </c>
      <c r="F106" s="43">
        <v>30</v>
      </c>
      <c r="G106" s="63"/>
      <c r="H106" s="61" t="s">
        <v>136</v>
      </c>
    </row>
    <row r="107" spans="1:8" s="14" customFormat="1" ht="27.75" customHeight="1">
      <c r="A107" s="63">
        <v>10</v>
      </c>
      <c r="B107" s="61" t="s">
        <v>142</v>
      </c>
      <c r="C107" s="63" t="s">
        <v>138</v>
      </c>
      <c r="D107" s="63" t="s">
        <v>104</v>
      </c>
      <c r="E107" s="64">
        <v>0</v>
      </c>
      <c r="F107" s="43">
        <v>40</v>
      </c>
      <c r="G107" s="63"/>
      <c r="H107" s="61" t="s">
        <v>143</v>
      </c>
    </row>
    <row r="108" spans="1:8" s="13" customFormat="1" ht="27.75" customHeight="1">
      <c r="A108" s="68"/>
      <c r="B108" s="37" t="s">
        <v>48</v>
      </c>
      <c r="C108" s="68"/>
      <c r="D108" s="68"/>
      <c r="E108" s="68"/>
      <c r="F108" s="68"/>
      <c r="G108" s="69">
        <f>93*70</f>
        <v>6510</v>
      </c>
      <c r="H108" s="70" t="s">
        <v>303</v>
      </c>
    </row>
    <row r="109" spans="1:9" s="15" customFormat="1" ht="30" customHeight="1">
      <c r="A109" s="49" t="s">
        <v>144</v>
      </c>
      <c r="B109" s="50" t="s">
        <v>158</v>
      </c>
      <c r="C109" s="50"/>
      <c r="D109" s="50"/>
      <c r="E109" s="50"/>
      <c r="F109" s="50"/>
      <c r="G109" s="50"/>
      <c r="H109" s="50"/>
      <c r="I109" s="81"/>
    </row>
    <row r="110" spans="1:8" s="14" customFormat="1" ht="27.75" customHeight="1">
      <c r="A110" s="63">
        <v>1</v>
      </c>
      <c r="B110" s="61" t="s">
        <v>159</v>
      </c>
      <c r="C110" s="63" t="s">
        <v>160</v>
      </c>
      <c r="D110" s="63" t="s">
        <v>23</v>
      </c>
      <c r="E110" s="64">
        <v>93</v>
      </c>
      <c r="F110" s="63">
        <v>12</v>
      </c>
      <c r="G110" s="65">
        <f aca="true" t="shared" si="7" ref="G110:G113">E110*F110</f>
        <v>1116</v>
      </c>
      <c r="H110" s="61" t="s">
        <v>161</v>
      </c>
    </row>
    <row r="111" spans="1:8" s="14" customFormat="1" ht="27.75" customHeight="1">
      <c r="A111" s="63">
        <v>2</v>
      </c>
      <c r="B111" s="61" t="s">
        <v>162</v>
      </c>
      <c r="C111" s="63"/>
      <c r="D111" s="63" t="s">
        <v>23</v>
      </c>
      <c r="E111" s="64">
        <v>50</v>
      </c>
      <c r="F111" s="63">
        <v>15</v>
      </c>
      <c r="G111" s="65">
        <f t="shared" si="7"/>
        <v>750</v>
      </c>
      <c r="H111" s="61" t="s">
        <v>163</v>
      </c>
    </row>
    <row r="112" spans="1:8" s="14" customFormat="1" ht="27.75" customHeight="1">
      <c r="A112" s="63">
        <v>3</v>
      </c>
      <c r="B112" s="61" t="s">
        <v>164</v>
      </c>
      <c r="C112" s="63"/>
      <c r="D112" s="63" t="s">
        <v>23</v>
      </c>
      <c r="E112" s="64">
        <v>93</v>
      </c>
      <c r="F112" s="63">
        <v>6</v>
      </c>
      <c r="G112" s="65">
        <f t="shared" si="7"/>
        <v>558</v>
      </c>
      <c r="H112" s="61" t="s">
        <v>165</v>
      </c>
    </row>
    <row r="113" spans="1:8" s="14" customFormat="1" ht="27.75" customHeight="1">
      <c r="A113" s="63">
        <v>4</v>
      </c>
      <c r="B113" s="61" t="s">
        <v>166</v>
      </c>
      <c r="C113" s="63" t="s">
        <v>167</v>
      </c>
      <c r="D113" s="63" t="s">
        <v>23</v>
      </c>
      <c r="E113" s="64">
        <v>93</v>
      </c>
      <c r="F113" s="63">
        <v>10</v>
      </c>
      <c r="G113" s="65">
        <f t="shared" si="7"/>
        <v>930</v>
      </c>
      <c r="H113" s="61" t="s">
        <v>168</v>
      </c>
    </row>
    <row r="114" spans="1:9" s="6" customFormat="1" ht="30" customHeight="1">
      <c r="A114" s="37"/>
      <c r="B114" s="37" t="s">
        <v>48</v>
      </c>
      <c r="C114" s="37"/>
      <c r="D114" s="37"/>
      <c r="E114" s="37"/>
      <c r="F114" s="37"/>
      <c r="G114" s="48">
        <f>SUM(G110:G113)</f>
        <v>3354</v>
      </c>
      <c r="H114" s="51"/>
      <c r="I114" s="56"/>
    </row>
    <row r="115" spans="1:255" s="16" customFormat="1" ht="27.75" customHeight="1">
      <c r="A115" s="68" t="s">
        <v>169</v>
      </c>
      <c r="B115" s="71" t="s">
        <v>170</v>
      </c>
      <c r="C115" s="72"/>
      <c r="D115" s="72"/>
      <c r="E115" s="72"/>
      <c r="F115" s="72"/>
      <c r="G115" s="69">
        <f>G114+G108+G95+G85+G75+G61+G52+G43+G31</f>
        <v>31658.079999999998</v>
      </c>
      <c r="H115" s="61"/>
      <c r="I115" s="80"/>
      <c r="J115" s="80"/>
      <c r="K115" s="80"/>
      <c r="L115" s="80"/>
      <c r="M115" s="80"/>
      <c r="N115" s="80"/>
      <c r="O115" s="80"/>
      <c r="P115" s="80"/>
      <c r="Q115" s="80"/>
      <c r="R115" s="80"/>
      <c r="S115" s="80"/>
      <c r="T115" s="80"/>
      <c r="U115" s="80"/>
      <c r="V115" s="80"/>
      <c r="W115" s="80"/>
      <c r="X115" s="80"/>
      <c r="Y115" s="80"/>
      <c r="Z115" s="80"/>
      <c r="AA115" s="80"/>
      <c r="AB115" s="80"/>
      <c r="AC115" s="80"/>
      <c r="AD115" s="80"/>
      <c r="AE115" s="80"/>
      <c r="AF115" s="80"/>
      <c r="AG115" s="80"/>
      <c r="AH115" s="80"/>
      <c r="AI115" s="80"/>
      <c r="AJ115" s="80"/>
      <c r="AK115" s="80"/>
      <c r="AL115" s="80"/>
      <c r="AM115" s="80"/>
      <c r="AN115" s="80"/>
      <c r="AO115" s="80"/>
      <c r="AP115" s="80"/>
      <c r="AQ115" s="80"/>
      <c r="AR115" s="80"/>
      <c r="AS115" s="80"/>
      <c r="AT115" s="80"/>
      <c r="AU115" s="80"/>
      <c r="AV115" s="80"/>
      <c r="AW115" s="80"/>
      <c r="AX115" s="80"/>
      <c r="AY115" s="80"/>
      <c r="AZ115" s="80"/>
      <c r="BA115" s="80"/>
      <c r="BB115" s="80"/>
      <c r="BC115" s="80"/>
      <c r="BD115" s="80"/>
      <c r="BE115" s="80"/>
      <c r="BF115" s="80"/>
      <c r="BG115" s="80"/>
      <c r="BH115" s="80"/>
      <c r="BI115" s="80"/>
      <c r="BJ115" s="80"/>
      <c r="BK115" s="80"/>
      <c r="BL115" s="80"/>
      <c r="BM115" s="80"/>
      <c r="BN115" s="80"/>
      <c r="BO115" s="80"/>
      <c r="BP115" s="80"/>
      <c r="BQ115" s="80"/>
      <c r="BR115" s="80"/>
      <c r="BS115" s="80"/>
      <c r="BT115" s="80"/>
      <c r="BU115" s="80"/>
      <c r="BV115" s="80"/>
      <c r="BW115" s="80"/>
      <c r="BX115" s="80"/>
      <c r="BY115" s="80"/>
      <c r="BZ115" s="80"/>
      <c r="CA115" s="80"/>
      <c r="CB115" s="80"/>
      <c r="CC115" s="80"/>
      <c r="CD115" s="80"/>
      <c r="CE115" s="80"/>
      <c r="CF115" s="80"/>
      <c r="CG115" s="80"/>
      <c r="CH115" s="80"/>
      <c r="CI115" s="80"/>
      <c r="CJ115" s="80"/>
      <c r="CK115" s="80"/>
      <c r="CL115" s="80"/>
      <c r="CM115" s="80"/>
      <c r="CN115" s="80"/>
      <c r="CO115" s="80"/>
      <c r="CP115" s="80"/>
      <c r="CQ115" s="80"/>
      <c r="CR115" s="80"/>
      <c r="CS115" s="80"/>
      <c r="CT115" s="80"/>
      <c r="CU115" s="80"/>
      <c r="CV115" s="80"/>
      <c r="CW115" s="80"/>
      <c r="CX115" s="80"/>
      <c r="CY115" s="80"/>
      <c r="CZ115" s="80"/>
      <c r="DA115" s="80"/>
      <c r="DB115" s="80"/>
      <c r="DC115" s="80"/>
      <c r="DD115" s="80"/>
      <c r="DE115" s="80"/>
      <c r="DF115" s="80"/>
      <c r="DG115" s="80"/>
      <c r="DH115" s="80"/>
      <c r="DI115" s="80"/>
      <c r="DJ115" s="80"/>
      <c r="DK115" s="80"/>
      <c r="DL115" s="80"/>
      <c r="DM115" s="80"/>
      <c r="DN115" s="80"/>
      <c r="DO115" s="80"/>
      <c r="DP115" s="80"/>
      <c r="DQ115" s="80"/>
      <c r="DR115" s="80"/>
      <c r="DS115" s="80"/>
      <c r="DT115" s="80"/>
      <c r="DU115" s="80"/>
      <c r="DV115" s="80"/>
      <c r="DW115" s="80"/>
      <c r="DX115" s="80"/>
      <c r="DY115" s="80"/>
      <c r="DZ115" s="80"/>
      <c r="EA115" s="80"/>
      <c r="EB115" s="80"/>
      <c r="EC115" s="80"/>
      <c r="ED115" s="80"/>
      <c r="EE115" s="80"/>
      <c r="EF115" s="80"/>
      <c r="EG115" s="80"/>
      <c r="EH115" s="80"/>
      <c r="EI115" s="80"/>
      <c r="EJ115" s="80"/>
      <c r="EK115" s="80"/>
      <c r="EL115" s="80"/>
      <c r="EM115" s="80"/>
      <c r="EN115" s="80"/>
      <c r="EO115" s="80"/>
      <c r="EP115" s="80"/>
      <c r="EQ115" s="80"/>
      <c r="ER115" s="80"/>
      <c r="ES115" s="80"/>
      <c r="ET115" s="80"/>
      <c r="EU115" s="80"/>
      <c r="EV115" s="80"/>
      <c r="EW115" s="80"/>
      <c r="EX115" s="80"/>
      <c r="EY115" s="80"/>
      <c r="EZ115" s="80"/>
      <c r="FA115" s="80"/>
      <c r="FB115" s="80"/>
      <c r="FC115" s="80"/>
      <c r="FD115" s="80"/>
      <c r="FE115" s="80"/>
      <c r="FF115" s="80"/>
      <c r="FG115" s="80"/>
      <c r="FH115" s="80"/>
      <c r="FI115" s="80"/>
      <c r="FJ115" s="80"/>
      <c r="FK115" s="80"/>
      <c r="FL115" s="80"/>
      <c r="FM115" s="80"/>
      <c r="FN115" s="80"/>
      <c r="FO115" s="80"/>
      <c r="FP115" s="80"/>
      <c r="FQ115" s="80"/>
      <c r="FR115" s="80"/>
      <c r="FS115" s="80"/>
      <c r="FT115" s="80"/>
      <c r="FU115" s="80"/>
      <c r="FV115" s="80"/>
      <c r="FW115" s="80"/>
      <c r="FX115" s="80"/>
      <c r="FY115" s="80"/>
      <c r="FZ115" s="80"/>
      <c r="GA115" s="80"/>
      <c r="GB115" s="80"/>
      <c r="GC115" s="80"/>
      <c r="GD115" s="80"/>
      <c r="GE115" s="80"/>
      <c r="GF115" s="80"/>
      <c r="GG115" s="80"/>
      <c r="GH115" s="80"/>
      <c r="GI115" s="80"/>
      <c r="GJ115" s="80"/>
      <c r="GK115" s="80"/>
      <c r="GL115" s="80"/>
      <c r="GM115" s="80"/>
      <c r="GN115" s="80"/>
      <c r="GO115" s="80"/>
      <c r="GP115" s="80"/>
      <c r="GQ115" s="80"/>
      <c r="GR115" s="80"/>
      <c r="GS115" s="80"/>
      <c r="GT115" s="80"/>
      <c r="GU115" s="80"/>
      <c r="GV115" s="80"/>
      <c r="GW115" s="80"/>
      <c r="GX115" s="80"/>
      <c r="GY115" s="80"/>
      <c r="GZ115" s="80"/>
      <c r="HA115" s="80"/>
      <c r="HB115" s="80"/>
      <c r="HC115" s="80"/>
      <c r="HD115" s="80"/>
      <c r="HE115" s="80"/>
      <c r="HF115" s="80"/>
      <c r="HG115" s="80"/>
      <c r="HH115" s="80"/>
      <c r="HI115" s="80"/>
      <c r="HJ115" s="80"/>
      <c r="HK115" s="80"/>
      <c r="HL115" s="80"/>
      <c r="HM115" s="80"/>
      <c r="HN115" s="80"/>
      <c r="HO115" s="80"/>
      <c r="HP115" s="80"/>
      <c r="HQ115" s="80"/>
      <c r="HR115" s="80"/>
      <c r="HS115" s="80"/>
      <c r="HT115" s="80"/>
      <c r="HU115" s="80"/>
      <c r="HV115" s="80"/>
      <c r="HW115" s="80"/>
      <c r="HX115" s="80"/>
      <c r="HY115" s="80"/>
      <c r="HZ115" s="80"/>
      <c r="IA115" s="80"/>
      <c r="IB115" s="80"/>
      <c r="IC115" s="80"/>
      <c r="ID115" s="80"/>
      <c r="IE115" s="80"/>
      <c r="IF115" s="80"/>
      <c r="IG115" s="80"/>
      <c r="IH115" s="80"/>
      <c r="II115" s="80"/>
      <c r="IJ115" s="80"/>
      <c r="IK115" s="80"/>
      <c r="IL115" s="80"/>
      <c r="IM115" s="80"/>
      <c r="IN115" s="80"/>
      <c r="IO115" s="80"/>
      <c r="IP115" s="80"/>
      <c r="IQ115" s="80"/>
      <c r="IR115" s="80"/>
      <c r="IS115" s="80"/>
      <c r="IT115" s="80"/>
      <c r="IU115" s="80"/>
    </row>
    <row r="116" spans="1:255" s="16" customFormat="1" ht="31.5" customHeight="1">
      <c r="A116" s="68" t="s">
        <v>171</v>
      </c>
      <c r="B116" s="71" t="s">
        <v>172</v>
      </c>
      <c r="C116" s="73" t="s">
        <v>173</v>
      </c>
      <c r="D116" s="73"/>
      <c r="E116" s="73"/>
      <c r="F116" s="73"/>
      <c r="G116" s="69">
        <f>G115*0.06</f>
        <v>1899.4847999999997</v>
      </c>
      <c r="H116" s="45" t="s">
        <v>174</v>
      </c>
      <c r="I116" s="80"/>
      <c r="J116" s="80"/>
      <c r="K116" s="80"/>
      <c r="L116" s="80"/>
      <c r="M116" s="80"/>
      <c r="N116" s="80"/>
      <c r="O116" s="80"/>
      <c r="P116" s="80"/>
      <c r="Q116" s="80"/>
      <c r="R116" s="80"/>
      <c r="S116" s="80"/>
      <c r="T116" s="80"/>
      <c r="U116" s="80"/>
      <c r="V116" s="80"/>
      <c r="W116" s="80"/>
      <c r="X116" s="80"/>
      <c r="Y116" s="80"/>
      <c r="Z116" s="80"/>
      <c r="AA116" s="80"/>
      <c r="AB116" s="80"/>
      <c r="AC116" s="80"/>
      <c r="AD116" s="80"/>
      <c r="AE116" s="80"/>
      <c r="AF116" s="80"/>
      <c r="AG116" s="80"/>
      <c r="AH116" s="80"/>
      <c r="AI116" s="80"/>
      <c r="AJ116" s="80"/>
      <c r="AK116" s="80"/>
      <c r="AL116" s="80"/>
      <c r="AM116" s="80"/>
      <c r="AN116" s="80"/>
      <c r="AO116" s="80"/>
      <c r="AP116" s="80"/>
      <c r="AQ116" s="80"/>
      <c r="AR116" s="80"/>
      <c r="AS116" s="80"/>
      <c r="AT116" s="80"/>
      <c r="AU116" s="80"/>
      <c r="AV116" s="80"/>
      <c r="AW116" s="80"/>
      <c r="AX116" s="80"/>
      <c r="AY116" s="80"/>
      <c r="AZ116" s="80"/>
      <c r="BA116" s="80"/>
      <c r="BB116" s="80"/>
      <c r="BC116" s="80"/>
      <c r="BD116" s="80"/>
      <c r="BE116" s="80"/>
      <c r="BF116" s="80"/>
      <c r="BG116" s="80"/>
      <c r="BH116" s="80"/>
      <c r="BI116" s="80"/>
      <c r="BJ116" s="80"/>
      <c r="BK116" s="80"/>
      <c r="BL116" s="80"/>
      <c r="BM116" s="80"/>
      <c r="BN116" s="80"/>
      <c r="BO116" s="80"/>
      <c r="BP116" s="80"/>
      <c r="BQ116" s="80"/>
      <c r="BR116" s="80"/>
      <c r="BS116" s="80"/>
      <c r="BT116" s="80"/>
      <c r="BU116" s="80"/>
      <c r="BV116" s="80"/>
      <c r="BW116" s="80"/>
      <c r="BX116" s="80"/>
      <c r="BY116" s="80"/>
      <c r="BZ116" s="80"/>
      <c r="CA116" s="80"/>
      <c r="CB116" s="80"/>
      <c r="CC116" s="80"/>
      <c r="CD116" s="80"/>
      <c r="CE116" s="80"/>
      <c r="CF116" s="80"/>
      <c r="CG116" s="80"/>
      <c r="CH116" s="80"/>
      <c r="CI116" s="80"/>
      <c r="CJ116" s="80"/>
      <c r="CK116" s="80"/>
      <c r="CL116" s="80"/>
      <c r="CM116" s="80"/>
      <c r="CN116" s="80"/>
      <c r="CO116" s="80"/>
      <c r="CP116" s="80"/>
      <c r="CQ116" s="80"/>
      <c r="CR116" s="80"/>
      <c r="CS116" s="80"/>
      <c r="CT116" s="80"/>
      <c r="CU116" s="80"/>
      <c r="CV116" s="80"/>
      <c r="CW116" s="80"/>
      <c r="CX116" s="80"/>
      <c r="CY116" s="80"/>
      <c r="CZ116" s="80"/>
      <c r="DA116" s="80"/>
      <c r="DB116" s="80"/>
      <c r="DC116" s="80"/>
      <c r="DD116" s="80"/>
      <c r="DE116" s="80"/>
      <c r="DF116" s="80"/>
      <c r="DG116" s="80"/>
      <c r="DH116" s="80"/>
      <c r="DI116" s="80"/>
      <c r="DJ116" s="80"/>
      <c r="DK116" s="80"/>
      <c r="DL116" s="80"/>
      <c r="DM116" s="80"/>
      <c r="DN116" s="80"/>
      <c r="DO116" s="80"/>
      <c r="DP116" s="80"/>
      <c r="DQ116" s="80"/>
      <c r="DR116" s="80"/>
      <c r="DS116" s="80"/>
      <c r="DT116" s="80"/>
      <c r="DU116" s="80"/>
      <c r="DV116" s="80"/>
      <c r="DW116" s="80"/>
      <c r="DX116" s="80"/>
      <c r="DY116" s="80"/>
      <c r="DZ116" s="80"/>
      <c r="EA116" s="80"/>
      <c r="EB116" s="80"/>
      <c r="EC116" s="80"/>
      <c r="ED116" s="80"/>
      <c r="EE116" s="80"/>
      <c r="EF116" s="80"/>
      <c r="EG116" s="80"/>
      <c r="EH116" s="80"/>
      <c r="EI116" s="80"/>
      <c r="EJ116" s="80"/>
      <c r="EK116" s="80"/>
      <c r="EL116" s="80"/>
      <c r="EM116" s="80"/>
      <c r="EN116" s="80"/>
      <c r="EO116" s="80"/>
      <c r="EP116" s="80"/>
      <c r="EQ116" s="80"/>
      <c r="ER116" s="80"/>
      <c r="ES116" s="80"/>
      <c r="ET116" s="80"/>
      <c r="EU116" s="80"/>
      <c r="EV116" s="80"/>
      <c r="EW116" s="80"/>
      <c r="EX116" s="80"/>
      <c r="EY116" s="80"/>
      <c r="EZ116" s="80"/>
      <c r="FA116" s="80"/>
      <c r="FB116" s="80"/>
      <c r="FC116" s="80"/>
      <c r="FD116" s="80"/>
      <c r="FE116" s="80"/>
      <c r="FF116" s="80"/>
      <c r="FG116" s="80"/>
      <c r="FH116" s="80"/>
      <c r="FI116" s="80"/>
      <c r="FJ116" s="80"/>
      <c r="FK116" s="80"/>
      <c r="FL116" s="80"/>
      <c r="FM116" s="80"/>
      <c r="FN116" s="80"/>
      <c r="FO116" s="80"/>
      <c r="FP116" s="80"/>
      <c r="FQ116" s="80"/>
      <c r="FR116" s="80"/>
      <c r="FS116" s="80"/>
      <c r="FT116" s="80"/>
      <c r="FU116" s="80"/>
      <c r="FV116" s="80"/>
      <c r="FW116" s="80"/>
      <c r="FX116" s="80"/>
      <c r="FY116" s="80"/>
      <c r="FZ116" s="80"/>
      <c r="GA116" s="80"/>
      <c r="GB116" s="80"/>
      <c r="GC116" s="80"/>
      <c r="GD116" s="80"/>
      <c r="GE116" s="80"/>
      <c r="GF116" s="80"/>
      <c r="GG116" s="80"/>
      <c r="GH116" s="80"/>
      <c r="GI116" s="80"/>
      <c r="GJ116" s="80"/>
      <c r="GK116" s="80"/>
      <c r="GL116" s="80"/>
      <c r="GM116" s="80"/>
      <c r="GN116" s="80"/>
      <c r="GO116" s="80"/>
      <c r="GP116" s="80"/>
      <c r="GQ116" s="80"/>
      <c r="GR116" s="80"/>
      <c r="GS116" s="80"/>
      <c r="GT116" s="80"/>
      <c r="GU116" s="80"/>
      <c r="GV116" s="80"/>
      <c r="GW116" s="80"/>
      <c r="GX116" s="80"/>
      <c r="GY116" s="80"/>
      <c r="GZ116" s="80"/>
      <c r="HA116" s="80"/>
      <c r="HB116" s="80"/>
      <c r="HC116" s="80"/>
      <c r="HD116" s="80"/>
      <c r="HE116" s="80"/>
      <c r="HF116" s="80"/>
      <c r="HG116" s="80"/>
      <c r="HH116" s="80"/>
      <c r="HI116" s="80"/>
      <c r="HJ116" s="80"/>
      <c r="HK116" s="80"/>
      <c r="HL116" s="80"/>
      <c r="HM116" s="80"/>
      <c r="HN116" s="80"/>
      <c r="HO116" s="80"/>
      <c r="HP116" s="80"/>
      <c r="HQ116" s="80"/>
      <c r="HR116" s="80"/>
      <c r="HS116" s="80"/>
      <c r="HT116" s="80"/>
      <c r="HU116" s="80"/>
      <c r="HV116" s="80"/>
      <c r="HW116" s="80"/>
      <c r="HX116" s="80"/>
      <c r="HY116" s="80"/>
      <c r="HZ116" s="80"/>
      <c r="IA116" s="80"/>
      <c r="IB116" s="80"/>
      <c r="IC116" s="80"/>
      <c r="ID116" s="80"/>
      <c r="IE116" s="80"/>
      <c r="IF116" s="80"/>
      <c r="IG116" s="80"/>
      <c r="IH116" s="80"/>
      <c r="II116" s="80"/>
      <c r="IJ116" s="80"/>
      <c r="IK116" s="80"/>
      <c r="IL116" s="80"/>
      <c r="IM116" s="80"/>
      <c r="IN116" s="80"/>
      <c r="IO116" s="80"/>
      <c r="IP116" s="80"/>
      <c r="IQ116" s="80"/>
      <c r="IR116" s="80"/>
      <c r="IS116" s="80"/>
      <c r="IT116" s="80"/>
      <c r="IU116" s="80"/>
    </row>
    <row r="117" spans="1:255" s="16" customFormat="1" ht="31.5" customHeight="1">
      <c r="A117" s="68" t="s">
        <v>175</v>
      </c>
      <c r="B117" s="71" t="s">
        <v>176</v>
      </c>
      <c r="C117" s="73" t="s">
        <v>177</v>
      </c>
      <c r="D117" s="73"/>
      <c r="E117" s="73"/>
      <c r="F117" s="73"/>
      <c r="G117" s="69"/>
      <c r="H117" s="45" t="s">
        <v>178</v>
      </c>
      <c r="I117" s="80"/>
      <c r="J117" s="80"/>
      <c r="K117" s="80"/>
      <c r="L117" s="80"/>
      <c r="M117" s="80"/>
      <c r="N117" s="80"/>
      <c r="O117" s="80"/>
      <c r="P117" s="80"/>
      <c r="Q117" s="80"/>
      <c r="R117" s="80"/>
      <c r="S117" s="80"/>
      <c r="T117" s="80"/>
      <c r="U117" s="80"/>
      <c r="V117" s="80"/>
      <c r="W117" s="80"/>
      <c r="X117" s="80"/>
      <c r="Y117" s="80"/>
      <c r="Z117" s="80"/>
      <c r="AA117" s="80"/>
      <c r="AB117" s="80"/>
      <c r="AC117" s="80"/>
      <c r="AD117" s="80"/>
      <c r="AE117" s="80"/>
      <c r="AF117" s="80"/>
      <c r="AG117" s="80"/>
      <c r="AH117" s="80"/>
      <c r="AI117" s="80"/>
      <c r="AJ117" s="80"/>
      <c r="AK117" s="80"/>
      <c r="AL117" s="80"/>
      <c r="AM117" s="80"/>
      <c r="AN117" s="80"/>
      <c r="AO117" s="80"/>
      <c r="AP117" s="80"/>
      <c r="AQ117" s="80"/>
      <c r="AR117" s="80"/>
      <c r="AS117" s="80"/>
      <c r="AT117" s="80"/>
      <c r="AU117" s="80"/>
      <c r="AV117" s="80"/>
      <c r="AW117" s="80"/>
      <c r="AX117" s="80"/>
      <c r="AY117" s="80"/>
      <c r="AZ117" s="80"/>
      <c r="BA117" s="80"/>
      <c r="BB117" s="80"/>
      <c r="BC117" s="80"/>
      <c r="BD117" s="80"/>
      <c r="BE117" s="80"/>
      <c r="BF117" s="80"/>
      <c r="BG117" s="80"/>
      <c r="BH117" s="80"/>
      <c r="BI117" s="80"/>
      <c r="BJ117" s="80"/>
      <c r="BK117" s="80"/>
      <c r="BL117" s="80"/>
      <c r="BM117" s="80"/>
      <c r="BN117" s="80"/>
      <c r="BO117" s="80"/>
      <c r="BP117" s="80"/>
      <c r="BQ117" s="80"/>
      <c r="BR117" s="80"/>
      <c r="BS117" s="80"/>
      <c r="BT117" s="80"/>
      <c r="BU117" s="80"/>
      <c r="BV117" s="80"/>
      <c r="BW117" s="80"/>
      <c r="BX117" s="80"/>
      <c r="BY117" s="80"/>
      <c r="BZ117" s="80"/>
      <c r="CA117" s="80"/>
      <c r="CB117" s="80"/>
      <c r="CC117" s="80"/>
      <c r="CD117" s="80"/>
      <c r="CE117" s="80"/>
      <c r="CF117" s="80"/>
      <c r="CG117" s="80"/>
      <c r="CH117" s="80"/>
      <c r="CI117" s="80"/>
      <c r="CJ117" s="80"/>
      <c r="CK117" s="80"/>
      <c r="CL117" s="80"/>
      <c r="CM117" s="80"/>
      <c r="CN117" s="80"/>
      <c r="CO117" s="80"/>
      <c r="CP117" s="80"/>
      <c r="CQ117" s="80"/>
      <c r="CR117" s="80"/>
      <c r="CS117" s="80"/>
      <c r="CT117" s="80"/>
      <c r="CU117" s="80"/>
      <c r="CV117" s="80"/>
      <c r="CW117" s="80"/>
      <c r="CX117" s="80"/>
      <c r="CY117" s="80"/>
      <c r="CZ117" s="80"/>
      <c r="DA117" s="80"/>
      <c r="DB117" s="80"/>
      <c r="DC117" s="80"/>
      <c r="DD117" s="80"/>
      <c r="DE117" s="80"/>
      <c r="DF117" s="80"/>
      <c r="DG117" s="80"/>
      <c r="DH117" s="80"/>
      <c r="DI117" s="80"/>
      <c r="DJ117" s="80"/>
      <c r="DK117" s="80"/>
      <c r="DL117" s="80"/>
      <c r="DM117" s="80"/>
      <c r="DN117" s="80"/>
      <c r="DO117" s="80"/>
      <c r="DP117" s="80"/>
      <c r="DQ117" s="80"/>
      <c r="DR117" s="80"/>
      <c r="DS117" s="80"/>
      <c r="DT117" s="80"/>
      <c r="DU117" s="80"/>
      <c r="DV117" s="80"/>
      <c r="DW117" s="80"/>
      <c r="DX117" s="80"/>
      <c r="DY117" s="80"/>
      <c r="DZ117" s="80"/>
      <c r="EA117" s="80"/>
      <c r="EB117" s="80"/>
      <c r="EC117" s="80"/>
      <c r="ED117" s="80"/>
      <c r="EE117" s="80"/>
      <c r="EF117" s="80"/>
      <c r="EG117" s="80"/>
      <c r="EH117" s="80"/>
      <c r="EI117" s="80"/>
      <c r="EJ117" s="80"/>
      <c r="EK117" s="80"/>
      <c r="EL117" s="80"/>
      <c r="EM117" s="80"/>
      <c r="EN117" s="80"/>
      <c r="EO117" s="80"/>
      <c r="EP117" s="80"/>
      <c r="EQ117" s="80"/>
      <c r="ER117" s="80"/>
      <c r="ES117" s="80"/>
      <c r="ET117" s="80"/>
      <c r="EU117" s="80"/>
      <c r="EV117" s="80"/>
      <c r="EW117" s="80"/>
      <c r="EX117" s="80"/>
      <c r="EY117" s="80"/>
      <c r="EZ117" s="80"/>
      <c r="FA117" s="80"/>
      <c r="FB117" s="80"/>
      <c r="FC117" s="80"/>
      <c r="FD117" s="80"/>
      <c r="FE117" s="80"/>
      <c r="FF117" s="80"/>
      <c r="FG117" s="80"/>
      <c r="FH117" s="80"/>
      <c r="FI117" s="80"/>
      <c r="FJ117" s="80"/>
      <c r="FK117" s="80"/>
      <c r="FL117" s="80"/>
      <c r="FM117" s="80"/>
      <c r="FN117" s="80"/>
      <c r="FO117" s="80"/>
      <c r="FP117" s="80"/>
      <c r="FQ117" s="80"/>
      <c r="FR117" s="80"/>
      <c r="FS117" s="80"/>
      <c r="FT117" s="80"/>
      <c r="FU117" s="80"/>
      <c r="FV117" s="80"/>
      <c r="FW117" s="80"/>
      <c r="FX117" s="80"/>
      <c r="FY117" s="80"/>
      <c r="FZ117" s="80"/>
      <c r="GA117" s="80"/>
      <c r="GB117" s="80"/>
      <c r="GC117" s="80"/>
      <c r="GD117" s="80"/>
      <c r="GE117" s="80"/>
      <c r="GF117" s="80"/>
      <c r="GG117" s="80"/>
      <c r="GH117" s="80"/>
      <c r="GI117" s="80"/>
      <c r="GJ117" s="80"/>
      <c r="GK117" s="80"/>
      <c r="GL117" s="80"/>
      <c r="GM117" s="80"/>
      <c r="GN117" s="80"/>
      <c r="GO117" s="80"/>
      <c r="GP117" s="80"/>
      <c r="GQ117" s="80"/>
      <c r="GR117" s="80"/>
      <c r="GS117" s="80"/>
      <c r="GT117" s="80"/>
      <c r="GU117" s="80"/>
      <c r="GV117" s="80"/>
      <c r="GW117" s="80"/>
      <c r="GX117" s="80"/>
      <c r="GY117" s="80"/>
      <c r="GZ117" s="80"/>
      <c r="HA117" s="80"/>
      <c r="HB117" s="80"/>
      <c r="HC117" s="80"/>
      <c r="HD117" s="80"/>
      <c r="HE117" s="80"/>
      <c r="HF117" s="80"/>
      <c r="HG117" s="80"/>
      <c r="HH117" s="80"/>
      <c r="HI117" s="80"/>
      <c r="HJ117" s="80"/>
      <c r="HK117" s="80"/>
      <c r="HL117" s="80"/>
      <c r="HM117" s="80"/>
      <c r="HN117" s="80"/>
      <c r="HO117" s="80"/>
      <c r="HP117" s="80"/>
      <c r="HQ117" s="80"/>
      <c r="HR117" s="80"/>
      <c r="HS117" s="80"/>
      <c r="HT117" s="80"/>
      <c r="HU117" s="80"/>
      <c r="HV117" s="80"/>
      <c r="HW117" s="80"/>
      <c r="HX117" s="80"/>
      <c r="HY117" s="80"/>
      <c r="HZ117" s="80"/>
      <c r="IA117" s="80"/>
      <c r="IB117" s="80"/>
      <c r="IC117" s="80"/>
      <c r="ID117" s="80"/>
      <c r="IE117" s="80"/>
      <c r="IF117" s="80"/>
      <c r="IG117" s="80"/>
      <c r="IH117" s="80"/>
      <c r="II117" s="80"/>
      <c r="IJ117" s="80"/>
      <c r="IK117" s="80"/>
      <c r="IL117" s="80"/>
      <c r="IM117" s="80"/>
      <c r="IN117" s="80"/>
      <c r="IO117" s="80"/>
      <c r="IP117" s="80"/>
      <c r="IQ117" s="80"/>
      <c r="IR117" s="80"/>
      <c r="IS117" s="80"/>
      <c r="IT117" s="80"/>
      <c r="IU117" s="80"/>
    </row>
    <row r="118" spans="1:8" s="16" customFormat="1" ht="27.75" customHeight="1">
      <c r="A118" s="72"/>
      <c r="B118" s="71" t="s">
        <v>179</v>
      </c>
      <c r="C118" s="72"/>
      <c r="D118" s="72"/>
      <c r="E118" s="72"/>
      <c r="F118" s="72"/>
      <c r="G118" s="74">
        <f>SUM(G115:G117)</f>
        <v>33557.5648</v>
      </c>
      <c r="H118" s="75" t="s">
        <v>180</v>
      </c>
    </row>
    <row r="119" spans="1:8" ht="43.5" customHeight="1">
      <c r="A119" s="76" t="s">
        <v>181</v>
      </c>
      <c r="B119" s="76"/>
      <c r="C119" s="76"/>
      <c r="D119" s="76"/>
      <c r="E119" s="76"/>
      <c r="F119" s="76"/>
      <c r="G119" s="76"/>
      <c r="H119" s="76"/>
    </row>
    <row r="120" spans="1:8" ht="19.5" customHeight="1">
      <c r="A120" s="77">
        <v>1</v>
      </c>
      <c r="B120" s="78" t="s">
        <v>182</v>
      </c>
      <c r="C120" s="78"/>
      <c r="D120" s="78"/>
      <c r="E120" s="78"/>
      <c r="F120" s="78"/>
      <c r="G120" s="78"/>
      <c r="H120" s="78"/>
    </row>
    <row r="121" spans="1:8" ht="19.5" customHeight="1">
      <c r="A121" s="77">
        <v>2</v>
      </c>
      <c r="B121" s="79" t="s">
        <v>183</v>
      </c>
      <c r="C121" s="79"/>
      <c r="D121" s="79"/>
      <c r="E121" s="79"/>
      <c r="F121" s="79"/>
      <c r="G121" s="79"/>
      <c r="H121" s="79"/>
    </row>
    <row r="122" spans="1:8" ht="19.5" customHeight="1">
      <c r="A122" s="77">
        <v>3</v>
      </c>
      <c r="B122" s="78" t="s">
        <v>184</v>
      </c>
      <c r="C122" s="78"/>
      <c r="D122" s="78"/>
      <c r="E122" s="78"/>
      <c r="F122" s="78"/>
      <c r="G122" s="78"/>
      <c r="H122" s="78"/>
    </row>
    <row r="123" spans="1:8" ht="19.5" customHeight="1">
      <c r="A123" s="77">
        <v>4</v>
      </c>
      <c r="B123" s="78" t="s">
        <v>185</v>
      </c>
      <c r="C123" s="78"/>
      <c r="D123" s="78"/>
      <c r="E123" s="78"/>
      <c r="F123" s="78"/>
      <c r="G123" s="78"/>
      <c r="H123" s="78"/>
    </row>
    <row r="124" spans="1:8" ht="19.5" customHeight="1">
      <c r="A124" s="77">
        <v>5</v>
      </c>
      <c r="B124" s="79" t="s">
        <v>186</v>
      </c>
      <c r="C124" s="79"/>
      <c r="D124" s="79"/>
      <c r="E124" s="79"/>
      <c r="F124" s="79"/>
      <c r="G124" s="79"/>
      <c r="H124" s="79"/>
    </row>
    <row r="125" spans="1:8" ht="19.5" customHeight="1">
      <c r="A125" s="77">
        <v>6</v>
      </c>
      <c r="B125" s="78" t="s">
        <v>187</v>
      </c>
      <c r="C125" s="78"/>
      <c r="D125" s="78"/>
      <c r="E125" s="78"/>
      <c r="F125" s="78"/>
      <c r="G125" s="78"/>
      <c r="H125" s="78"/>
    </row>
    <row r="126" spans="1:8" ht="19.5" customHeight="1">
      <c r="A126" s="77">
        <v>7</v>
      </c>
      <c r="B126" s="79" t="s">
        <v>188</v>
      </c>
      <c r="C126" s="79"/>
      <c r="D126" s="79"/>
      <c r="E126" s="79"/>
      <c r="F126" s="79"/>
      <c r="G126" s="79"/>
      <c r="H126" s="79"/>
    </row>
    <row r="127" spans="1:8" ht="19.5" customHeight="1">
      <c r="A127" s="77">
        <v>8</v>
      </c>
      <c r="B127" s="78" t="s">
        <v>189</v>
      </c>
      <c r="C127" s="78"/>
      <c r="D127" s="78"/>
      <c r="E127" s="78"/>
      <c r="F127" s="78"/>
      <c r="G127" s="78"/>
      <c r="H127" s="78"/>
    </row>
    <row r="128" spans="1:8" ht="19.5" customHeight="1">
      <c r="A128" s="77">
        <v>9</v>
      </c>
      <c r="B128" s="78" t="s">
        <v>190</v>
      </c>
      <c r="C128" s="78"/>
      <c r="D128" s="78"/>
      <c r="E128" s="78"/>
      <c r="F128" s="78"/>
      <c r="G128" s="78"/>
      <c r="H128" s="78"/>
    </row>
    <row r="129" spans="1:8" ht="19.5" customHeight="1">
      <c r="A129" s="77">
        <v>10</v>
      </c>
      <c r="B129" s="78" t="s">
        <v>191</v>
      </c>
      <c r="C129" s="78"/>
      <c r="D129" s="78"/>
      <c r="E129" s="78"/>
      <c r="F129" s="78"/>
      <c r="G129" s="78"/>
      <c r="H129" s="78"/>
    </row>
    <row r="130" spans="1:8" ht="27.75" customHeight="1">
      <c r="A130" s="77">
        <v>11</v>
      </c>
      <c r="B130" s="82" t="s">
        <v>192</v>
      </c>
      <c r="C130" s="82"/>
      <c r="D130" s="82"/>
      <c r="E130" s="82"/>
      <c r="F130" s="82"/>
      <c r="G130" s="82"/>
      <c r="H130" s="82"/>
    </row>
    <row r="131" spans="1:8" ht="27.75" customHeight="1">
      <c r="A131" s="77">
        <v>12</v>
      </c>
      <c r="B131" s="79" t="s">
        <v>231</v>
      </c>
      <c r="C131" s="79"/>
      <c r="D131" s="79"/>
      <c r="E131" s="79"/>
      <c r="F131" s="79"/>
      <c r="G131" s="79"/>
      <c r="H131" s="79"/>
    </row>
    <row r="132" spans="1:8" ht="19.5" customHeight="1">
      <c r="A132" s="77">
        <v>13</v>
      </c>
      <c r="B132" s="78" t="s">
        <v>194</v>
      </c>
      <c r="C132" s="78"/>
      <c r="D132" s="78"/>
      <c r="E132" s="78"/>
      <c r="F132" s="78"/>
      <c r="G132" s="78"/>
      <c r="H132" s="78"/>
    </row>
    <row r="133" spans="1:8" ht="54.75" customHeight="1">
      <c r="A133" s="83" t="s">
        <v>195</v>
      </c>
      <c r="B133" s="83"/>
      <c r="C133" s="83"/>
      <c r="D133" s="83"/>
      <c r="E133" s="83"/>
      <c r="F133" s="83"/>
      <c r="G133" s="83"/>
      <c r="H133" s="83"/>
    </row>
    <row r="134" spans="1:8" ht="14.25" customHeight="1">
      <c r="A134" s="21"/>
      <c r="B134" s="22"/>
      <c r="C134" s="23"/>
      <c r="D134" s="23"/>
      <c r="E134" s="24"/>
      <c r="F134" s="24"/>
      <c r="G134" s="24"/>
      <c r="H134" s="22"/>
    </row>
    <row r="135" spans="1:8" ht="14.25" customHeight="1">
      <c r="A135" s="21"/>
      <c r="B135" s="22"/>
      <c r="C135" s="23"/>
      <c r="D135" s="23"/>
      <c r="E135" s="24"/>
      <c r="F135" s="24"/>
      <c r="G135" s="24"/>
      <c r="H135" s="22"/>
    </row>
    <row r="136" spans="1:8" ht="14.25" customHeight="1">
      <c r="A136" s="21"/>
      <c r="B136" s="22"/>
      <c r="C136" s="23"/>
      <c r="D136" s="23"/>
      <c r="E136" s="24"/>
      <c r="F136" s="24"/>
      <c r="G136" s="24"/>
      <c r="H136" s="22"/>
    </row>
    <row r="137" spans="1:8" ht="14.25" customHeight="1">
      <c r="A137" s="21"/>
      <c r="B137" s="22"/>
      <c r="C137" s="23"/>
      <c r="D137" s="23"/>
      <c r="E137" s="24"/>
      <c r="F137" s="24"/>
      <c r="G137" s="24"/>
      <c r="H137" s="22"/>
    </row>
    <row r="138" spans="1:8" ht="14.25" customHeight="1">
      <c r="A138" s="21"/>
      <c r="B138" s="22"/>
      <c r="C138" s="23"/>
      <c r="D138" s="23"/>
      <c r="E138" s="24"/>
      <c r="F138" s="24"/>
      <c r="G138" s="24"/>
      <c r="H138" s="22"/>
    </row>
    <row r="139" spans="1:8" ht="14.25" customHeight="1">
      <c r="A139" s="21"/>
      <c r="B139" s="22"/>
      <c r="C139" s="23"/>
      <c r="D139" s="23"/>
      <c r="E139" s="24"/>
      <c r="F139" s="24"/>
      <c r="G139" s="24"/>
      <c r="H139" s="22"/>
    </row>
    <row r="140" spans="1:8" ht="14.25" customHeight="1">
      <c r="A140" s="21"/>
      <c r="B140" s="22"/>
      <c r="C140" s="23"/>
      <c r="D140" s="23"/>
      <c r="E140" s="24"/>
      <c r="F140" s="24"/>
      <c r="G140" s="24"/>
      <c r="H140" s="22"/>
    </row>
    <row r="141" spans="1:8" ht="14.25" customHeight="1">
      <c r="A141" s="21"/>
      <c r="B141" s="22"/>
      <c r="C141" s="23"/>
      <c r="D141" s="23"/>
      <c r="E141" s="24"/>
      <c r="F141" s="24"/>
      <c r="G141" s="24"/>
      <c r="H141" s="22"/>
    </row>
    <row r="142" spans="1:8" ht="14.25" customHeight="1">
      <c r="A142" s="21"/>
      <c r="B142" s="22"/>
      <c r="C142" s="23"/>
      <c r="D142" s="23"/>
      <c r="E142" s="24"/>
      <c r="F142" s="24"/>
      <c r="G142" s="24"/>
      <c r="H142" s="22"/>
    </row>
    <row r="143" spans="1:8" ht="14.25" customHeight="1">
      <c r="A143" s="21"/>
      <c r="B143" s="22"/>
      <c r="C143" s="23"/>
      <c r="D143" s="23"/>
      <c r="E143" s="24"/>
      <c r="F143" s="24"/>
      <c r="G143" s="24"/>
      <c r="H143" s="22"/>
    </row>
    <row r="144" spans="1:8" ht="14.25" customHeight="1">
      <c r="A144" s="21"/>
      <c r="B144" s="22"/>
      <c r="C144" s="23"/>
      <c r="D144" s="23"/>
      <c r="E144" s="24"/>
      <c r="F144" s="24"/>
      <c r="G144" s="24"/>
      <c r="H144" s="22"/>
    </row>
    <row r="145" spans="1:8" ht="14.25" customHeight="1">
      <c r="A145" s="21"/>
      <c r="B145" s="22"/>
      <c r="C145" s="23"/>
      <c r="D145" s="23"/>
      <c r="E145" s="24"/>
      <c r="F145" s="24"/>
      <c r="G145" s="24"/>
      <c r="H145" s="22"/>
    </row>
    <row r="146" spans="1:8" ht="14.25" customHeight="1">
      <c r="A146" s="21"/>
      <c r="B146" s="22"/>
      <c r="C146" s="23"/>
      <c r="D146" s="23"/>
      <c r="E146" s="24"/>
      <c r="F146" s="24"/>
      <c r="G146" s="24"/>
      <c r="H146" s="22"/>
    </row>
    <row r="147" spans="1:8" ht="14.25" customHeight="1">
      <c r="A147" s="21"/>
      <c r="B147" s="22"/>
      <c r="C147" s="23"/>
      <c r="D147" s="23"/>
      <c r="E147" s="24"/>
      <c r="F147" s="24"/>
      <c r="G147" s="24"/>
      <c r="H147" s="22"/>
    </row>
    <row r="148" spans="1:8" ht="14.25" customHeight="1">
      <c r="A148" s="21"/>
      <c r="B148" s="22"/>
      <c r="C148" s="23"/>
      <c r="D148" s="23"/>
      <c r="E148" s="24"/>
      <c r="F148" s="24"/>
      <c r="G148" s="24"/>
      <c r="H148" s="22"/>
    </row>
    <row r="149" spans="1:8" ht="14.25" customHeight="1">
      <c r="A149" s="21"/>
      <c r="B149" s="22"/>
      <c r="C149" s="23"/>
      <c r="D149" s="23"/>
      <c r="E149" s="24"/>
      <c r="F149" s="24"/>
      <c r="G149" s="24"/>
      <c r="H149" s="22"/>
    </row>
    <row r="150" spans="1:8" ht="14.25" customHeight="1">
      <c r="A150" s="21"/>
      <c r="B150" s="22"/>
      <c r="C150" s="23"/>
      <c r="D150" s="23"/>
      <c r="E150" s="24"/>
      <c r="F150" s="24"/>
      <c r="G150" s="24"/>
      <c r="H150" s="22"/>
    </row>
    <row r="151" spans="1:8" ht="14.25" customHeight="1">
      <c r="A151" s="21"/>
      <c r="B151" s="22"/>
      <c r="C151" s="23"/>
      <c r="D151" s="23"/>
      <c r="E151" s="24"/>
      <c r="F151" s="24"/>
      <c r="G151" s="24"/>
      <c r="H151" s="22"/>
    </row>
    <row r="152" spans="1:8" ht="14.25" customHeight="1">
      <c r="A152" s="21"/>
      <c r="B152" s="22"/>
      <c r="C152" s="23"/>
      <c r="D152" s="23"/>
      <c r="E152" s="24"/>
      <c r="F152" s="24"/>
      <c r="G152" s="24"/>
      <c r="H152" s="22"/>
    </row>
    <row r="153" spans="1:8" ht="14.25" customHeight="1">
      <c r="A153" s="21"/>
      <c r="B153" s="22"/>
      <c r="C153" s="23"/>
      <c r="D153" s="23"/>
      <c r="E153" s="24"/>
      <c r="F153" s="24"/>
      <c r="G153" s="24"/>
      <c r="H153" s="22"/>
    </row>
    <row r="154" spans="1:8" ht="14.25" customHeight="1">
      <c r="A154" s="21"/>
      <c r="B154" s="22"/>
      <c r="C154" s="23"/>
      <c r="D154" s="23"/>
      <c r="E154" s="24"/>
      <c r="F154" s="24"/>
      <c r="G154" s="24"/>
      <c r="H154" s="22"/>
    </row>
    <row r="155" spans="1:8" ht="14.25" customHeight="1">
      <c r="A155" s="21"/>
      <c r="B155" s="22"/>
      <c r="C155" s="23"/>
      <c r="D155" s="23"/>
      <c r="E155" s="24"/>
      <c r="F155" s="24"/>
      <c r="G155" s="24"/>
      <c r="H155" s="22"/>
    </row>
    <row r="156" spans="1:8" ht="14.25" customHeight="1">
      <c r="A156" s="21"/>
      <c r="B156" s="22"/>
      <c r="C156" s="23"/>
      <c r="D156" s="23"/>
      <c r="E156" s="24"/>
      <c r="F156" s="24"/>
      <c r="G156" s="24"/>
      <c r="H156" s="22"/>
    </row>
    <row r="157" spans="1:8" ht="14.25" customHeight="1">
      <c r="A157" s="21"/>
      <c r="B157" s="22"/>
      <c r="C157" s="23"/>
      <c r="D157" s="23"/>
      <c r="E157" s="24"/>
      <c r="F157" s="24"/>
      <c r="G157" s="24"/>
      <c r="H157" s="22"/>
    </row>
    <row r="158" spans="1:8" ht="14.25" customHeight="1">
      <c r="A158" s="21"/>
      <c r="B158" s="22"/>
      <c r="C158" s="23"/>
      <c r="D158" s="23"/>
      <c r="E158" s="24"/>
      <c r="F158" s="24"/>
      <c r="G158" s="24"/>
      <c r="H158" s="22"/>
    </row>
    <row r="159" spans="1:8" ht="14.25" customHeight="1">
      <c r="A159" s="21"/>
      <c r="B159" s="22"/>
      <c r="C159" s="23"/>
      <c r="D159" s="23"/>
      <c r="E159" s="24"/>
      <c r="F159" s="24"/>
      <c r="G159" s="24"/>
      <c r="H159" s="22"/>
    </row>
    <row r="160" spans="1:8" ht="14.25" customHeight="1">
      <c r="A160" s="21"/>
      <c r="B160" s="22"/>
      <c r="C160" s="23"/>
      <c r="D160" s="23"/>
      <c r="E160" s="24"/>
      <c r="F160" s="24"/>
      <c r="G160" s="24"/>
      <c r="H160" s="22"/>
    </row>
    <row r="161" spans="1:8" ht="14.25" customHeight="1">
      <c r="A161" s="21"/>
      <c r="B161" s="22"/>
      <c r="C161" s="23"/>
      <c r="D161" s="23"/>
      <c r="E161" s="24"/>
      <c r="F161" s="24"/>
      <c r="G161" s="24"/>
      <c r="H161" s="22"/>
    </row>
    <row r="162" spans="1:8" ht="14.25" customHeight="1">
      <c r="A162" s="21"/>
      <c r="B162" s="22"/>
      <c r="C162" s="23"/>
      <c r="D162" s="23"/>
      <c r="E162" s="24"/>
      <c r="F162" s="24"/>
      <c r="G162" s="24"/>
      <c r="H162" s="22"/>
    </row>
    <row r="163" spans="1:8" ht="14.25" customHeight="1">
      <c r="A163" s="21"/>
      <c r="B163" s="22"/>
      <c r="C163" s="23"/>
      <c r="D163" s="23"/>
      <c r="E163" s="24"/>
      <c r="F163" s="24"/>
      <c r="G163" s="24"/>
      <c r="H163" s="22"/>
    </row>
    <row r="164" spans="1:8" ht="14.25" customHeight="1">
      <c r="A164" s="21"/>
      <c r="B164" s="22"/>
      <c r="C164" s="23"/>
      <c r="D164" s="23"/>
      <c r="E164" s="24"/>
      <c r="F164" s="24"/>
      <c r="G164" s="24"/>
      <c r="H164" s="22"/>
    </row>
    <row r="165" spans="1:8" ht="14.25" customHeight="1">
      <c r="A165" s="21"/>
      <c r="B165" s="22"/>
      <c r="C165" s="23"/>
      <c r="D165" s="23"/>
      <c r="E165" s="24"/>
      <c r="F165" s="24"/>
      <c r="G165" s="24"/>
      <c r="H165" s="22"/>
    </row>
    <row r="166" spans="1:8" ht="14.25" customHeight="1">
      <c r="A166" s="21"/>
      <c r="B166" s="22"/>
      <c r="C166" s="23"/>
      <c r="D166" s="23"/>
      <c r="E166" s="24"/>
      <c r="F166" s="24"/>
      <c r="G166" s="24"/>
      <c r="H166" s="22"/>
    </row>
    <row r="167" spans="1:8" ht="14.25" customHeight="1">
      <c r="A167" s="21"/>
      <c r="B167" s="22"/>
      <c r="C167" s="23"/>
      <c r="D167" s="23"/>
      <c r="E167" s="24"/>
      <c r="F167" s="24"/>
      <c r="G167" s="24"/>
      <c r="H167" s="22"/>
    </row>
    <row r="168" spans="1:8" ht="14.25" customHeight="1">
      <c r="A168" s="21"/>
      <c r="B168" s="22"/>
      <c r="C168" s="23"/>
      <c r="D168" s="23"/>
      <c r="E168" s="24"/>
      <c r="F168" s="24"/>
      <c r="G168" s="24"/>
      <c r="H168" s="22"/>
    </row>
    <row r="169" spans="1:8" ht="14.25" customHeight="1">
      <c r="A169" s="21"/>
      <c r="B169" s="22"/>
      <c r="C169" s="23"/>
      <c r="D169" s="23"/>
      <c r="E169" s="24"/>
      <c r="F169" s="24"/>
      <c r="G169" s="24"/>
      <c r="H169" s="22"/>
    </row>
    <row r="170" spans="1:8" ht="14.25" customHeight="1">
      <c r="A170" s="21"/>
      <c r="B170" s="22"/>
      <c r="C170" s="23"/>
      <c r="D170" s="23"/>
      <c r="E170" s="24"/>
      <c r="F170" s="24"/>
      <c r="G170" s="24"/>
      <c r="H170" s="22"/>
    </row>
    <row r="171" spans="1:8" ht="14.25" customHeight="1">
      <c r="A171" s="21"/>
      <c r="B171" s="22"/>
      <c r="C171" s="23"/>
      <c r="D171" s="23"/>
      <c r="E171" s="24"/>
      <c r="F171" s="24"/>
      <c r="G171" s="24"/>
      <c r="H171" s="22"/>
    </row>
    <row r="172" spans="1:8" ht="14.25" customHeight="1">
      <c r="A172" s="21"/>
      <c r="B172" s="22"/>
      <c r="C172" s="23"/>
      <c r="D172" s="23"/>
      <c r="E172" s="24"/>
      <c r="F172" s="24"/>
      <c r="G172" s="24"/>
      <c r="H172" s="22"/>
    </row>
    <row r="173" spans="1:8" ht="14.25" customHeight="1">
      <c r="A173" s="21"/>
      <c r="B173" s="22"/>
      <c r="C173" s="23"/>
      <c r="D173" s="23"/>
      <c r="E173" s="24"/>
      <c r="F173" s="24"/>
      <c r="G173" s="24"/>
      <c r="H173" s="22"/>
    </row>
    <row r="174" spans="1:8" ht="14.25" customHeight="1">
      <c r="A174" s="21"/>
      <c r="B174" s="22"/>
      <c r="C174" s="23"/>
      <c r="D174" s="23"/>
      <c r="E174" s="24"/>
      <c r="F174" s="24"/>
      <c r="G174" s="24"/>
      <c r="H174" s="22"/>
    </row>
    <row r="175" spans="1:8" ht="14.25" customHeight="1">
      <c r="A175" s="21"/>
      <c r="B175" s="22"/>
      <c r="C175" s="23"/>
      <c r="D175" s="23"/>
      <c r="E175" s="24"/>
      <c r="F175" s="24"/>
      <c r="G175" s="24"/>
      <c r="H175" s="22"/>
    </row>
    <row r="176" spans="1:8" ht="14.25" customHeight="1">
      <c r="A176" s="21"/>
      <c r="B176" s="22"/>
      <c r="C176" s="23"/>
      <c r="D176" s="23"/>
      <c r="E176" s="24"/>
      <c r="F176" s="24"/>
      <c r="G176" s="24"/>
      <c r="H176" s="22"/>
    </row>
    <row r="177" spans="1:8" ht="14.25" customHeight="1">
      <c r="A177" s="21"/>
      <c r="B177" s="22"/>
      <c r="C177" s="23"/>
      <c r="D177" s="23"/>
      <c r="E177" s="24"/>
      <c r="F177" s="24"/>
      <c r="G177" s="24"/>
      <c r="H177" s="22"/>
    </row>
    <row r="178" spans="1:8" ht="14.25" customHeight="1">
      <c r="A178" s="21"/>
      <c r="B178" s="22"/>
      <c r="C178" s="23"/>
      <c r="D178" s="23"/>
      <c r="E178" s="24"/>
      <c r="F178" s="24"/>
      <c r="G178" s="24"/>
      <c r="H178" s="22"/>
    </row>
    <row r="179" spans="1:8" ht="14.25" customHeight="1">
      <c r="A179" s="21"/>
      <c r="B179" s="22"/>
      <c r="C179" s="23"/>
      <c r="D179" s="23"/>
      <c r="E179" s="24"/>
      <c r="F179" s="24"/>
      <c r="G179" s="24"/>
      <c r="H179" s="22"/>
    </row>
    <row r="180" spans="1:8" ht="14.25" customHeight="1">
      <c r="A180" s="21"/>
      <c r="B180" s="22"/>
      <c r="C180" s="23"/>
      <c r="D180" s="23"/>
      <c r="E180" s="24"/>
      <c r="F180" s="24"/>
      <c r="G180" s="24"/>
      <c r="H180" s="22"/>
    </row>
    <row r="181" spans="1:8" ht="14.25" customHeight="1">
      <c r="A181" s="21"/>
      <c r="B181" s="22"/>
      <c r="C181" s="23"/>
      <c r="D181" s="23"/>
      <c r="E181" s="24"/>
      <c r="F181" s="24"/>
      <c r="G181" s="24"/>
      <c r="H181" s="22"/>
    </row>
    <row r="182" spans="1:8" ht="14.25" customHeight="1">
      <c r="A182" s="21"/>
      <c r="B182" s="22"/>
      <c r="C182" s="23"/>
      <c r="D182" s="23"/>
      <c r="E182" s="24"/>
      <c r="F182" s="24"/>
      <c r="G182" s="24"/>
      <c r="H182" s="22"/>
    </row>
    <row r="183" spans="1:8" ht="14.25" customHeight="1">
      <c r="A183" s="21"/>
      <c r="B183" s="22"/>
      <c r="C183" s="23"/>
      <c r="D183" s="23"/>
      <c r="E183" s="24"/>
      <c r="F183" s="24"/>
      <c r="G183" s="24"/>
      <c r="H183" s="22"/>
    </row>
    <row r="184" spans="1:8" ht="14.25" customHeight="1">
      <c r="A184" s="21"/>
      <c r="B184" s="22"/>
      <c r="C184" s="23"/>
      <c r="D184" s="23"/>
      <c r="E184" s="24"/>
      <c r="F184" s="24"/>
      <c r="G184" s="24"/>
      <c r="H184" s="22"/>
    </row>
    <row r="185" spans="1:8" ht="14.25" customHeight="1">
      <c r="A185" s="21"/>
      <c r="B185" s="22"/>
      <c r="C185" s="23"/>
      <c r="D185" s="23"/>
      <c r="E185" s="24"/>
      <c r="F185" s="24"/>
      <c r="G185" s="24"/>
      <c r="H185" s="22"/>
    </row>
    <row r="186" spans="1:8" ht="14.25" customHeight="1">
      <c r="A186" s="21"/>
      <c r="B186" s="22"/>
      <c r="C186" s="23"/>
      <c r="D186" s="23"/>
      <c r="E186" s="24"/>
      <c r="F186" s="24"/>
      <c r="G186" s="24"/>
      <c r="H186" s="22"/>
    </row>
    <row r="187" spans="1:8" ht="14.25" customHeight="1">
      <c r="A187" s="21"/>
      <c r="B187" s="22"/>
      <c r="C187" s="23"/>
      <c r="D187" s="23"/>
      <c r="E187" s="24"/>
      <c r="F187" s="24"/>
      <c r="G187" s="24"/>
      <c r="H187" s="22"/>
    </row>
    <row r="188" spans="1:8" ht="14.25" customHeight="1">
      <c r="A188" s="21"/>
      <c r="B188" s="22"/>
      <c r="C188" s="23"/>
      <c r="D188" s="23"/>
      <c r="E188" s="24"/>
      <c r="F188" s="24"/>
      <c r="G188" s="24"/>
      <c r="H188" s="22"/>
    </row>
    <row r="189" spans="1:8" ht="14.25" customHeight="1">
      <c r="A189" s="21"/>
      <c r="B189" s="22"/>
      <c r="C189" s="23"/>
      <c r="D189" s="23"/>
      <c r="E189" s="24"/>
      <c r="F189" s="24"/>
      <c r="G189" s="24"/>
      <c r="H189" s="22"/>
    </row>
    <row r="190" spans="1:8" ht="14.25" customHeight="1">
      <c r="A190" s="21"/>
      <c r="B190" s="22"/>
      <c r="C190" s="23"/>
      <c r="D190" s="23"/>
      <c r="E190" s="24"/>
      <c r="F190" s="24"/>
      <c r="G190" s="24"/>
      <c r="H190" s="22"/>
    </row>
    <row r="191" spans="1:8" ht="14.25" customHeight="1">
      <c r="A191" s="21"/>
      <c r="B191" s="22"/>
      <c r="C191" s="23"/>
      <c r="D191" s="23"/>
      <c r="E191" s="24"/>
      <c r="F191" s="24"/>
      <c r="G191" s="24"/>
      <c r="H191" s="22"/>
    </row>
    <row r="192" spans="1:8" ht="14.25" customHeight="1">
      <c r="A192" s="21"/>
      <c r="B192" s="22"/>
      <c r="C192" s="23"/>
      <c r="D192" s="23"/>
      <c r="E192" s="24"/>
      <c r="F192" s="24"/>
      <c r="G192" s="24"/>
      <c r="H192" s="22"/>
    </row>
    <row r="193" spans="1:8" ht="14.25" customHeight="1">
      <c r="A193" s="21"/>
      <c r="B193" s="22"/>
      <c r="C193" s="23"/>
      <c r="D193" s="23"/>
      <c r="E193" s="24"/>
      <c r="F193" s="24"/>
      <c r="G193" s="24"/>
      <c r="H193" s="22"/>
    </row>
    <row r="194" spans="1:8" ht="14.25" customHeight="1">
      <c r="A194" s="21"/>
      <c r="B194" s="22"/>
      <c r="C194" s="23"/>
      <c r="D194" s="23"/>
      <c r="E194" s="24"/>
      <c r="F194" s="24"/>
      <c r="G194" s="24"/>
      <c r="H194" s="22"/>
    </row>
    <row r="195" spans="1:8" ht="14.25" customHeight="1">
      <c r="A195" s="21"/>
      <c r="B195" s="22"/>
      <c r="C195" s="23"/>
      <c r="D195" s="23"/>
      <c r="E195" s="24"/>
      <c r="F195" s="24"/>
      <c r="G195" s="24"/>
      <c r="H195" s="22"/>
    </row>
    <row r="196" spans="1:8" ht="14.25" customHeight="1">
      <c r="A196" s="21"/>
      <c r="B196" s="22"/>
      <c r="C196" s="23"/>
      <c r="D196" s="23"/>
      <c r="E196" s="24"/>
      <c r="F196" s="24"/>
      <c r="G196" s="24"/>
      <c r="H196" s="22"/>
    </row>
    <row r="197" spans="1:8" ht="14.25" customHeight="1">
      <c r="A197" s="21"/>
      <c r="B197" s="22"/>
      <c r="C197" s="23"/>
      <c r="D197" s="23"/>
      <c r="E197" s="24"/>
      <c r="F197" s="24"/>
      <c r="G197" s="24"/>
      <c r="H197" s="22"/>
    </row>
    <row r="198" spans="1:8" ht="14.25" customHeight="1">
      <c r="A198" s="21"/>
      <c r="B198" s="22"/>
      <c r="C198" s="23"/>
      <c r="D198" s="23"/>
      <c r="E198" s="24"/>
      <c r="F198" s="24"/>
      <c r="G198" s="24"/>
      <c r="H198" s="22"/>
    </row>
    <row r="199" spans="1:8" ht="14.25" customHeight="1">
      <c r="A199" s="21"/>
      <c r="B199" s="22"/>
      <c r="C199" s="23"/>
      <c r="D199" s="23"/>
      <c r="E199" s="24"/>
      <c r="F199" s="24"/>
      <c r="G199" s="24"/>
      <c r="H199" s="22"/>
    </row>
    <row r="200" spans="1:8" ht="14.25" customHeight="1">
      <c r="A200" s="21"/>
      <c r="B200" s="22"/>
      <c r="C200" s="23"/>
      <c r="D200" s="23"/>
      <c r="E200" s="24"/>
      <c r="F200" s="24"/>
      <c r="G200" s="24"/>
      <c r="H200" s="22"/>
    </row>
    <row r="201" spans="1:8" ht="14.25" customHeight="1">
      <c r="A201" s="21"/>
      <c r="B201" s="22"/>
      <c r="C201" s="23"/>
      <c r="D201" s="23"/>
      <c r="E201" s="24"/>
      <c r="F201" s="24"/>
      <c r="G201" s="24"/>
      <c r="H201" s="22"/>
    </row>
    <row r="202" spans="1:8" ht="14.25" customHeight="1">
      <c r="A202" s="21"/>
      <c r="B202" s="22"/>
      <c r="C202" s="23"/>
      <c r="D202" s="23"/>
      <c r="E202" s="24"/>
      <c r="F202" s="24"/>
      <c r="G202" s="24"/>
      <c r="H202" s="22"/>
    </row>
    <row r="203" spans="1:8" ht="14.25" customHeight="1">
      <c r="A203" s="21"/>
      <c r="B203" s="22"/>
      <c r="C203" s="23"/>
      <c r="D203" s="23"/>
      <c r="E203" s="24"/>
      <c r="F203" s="24"/>
      <c r="G203" s="24"/>
      <c r="H203" s="22"/>
    </row>
    <row r="204" spans="1:8" ht="14.25" customHeight="1">
      <c r="A204" s="21"/>
      <c r="B204" s="22"/>
      <c r="C204" s="23"/>
      <c r="D204" s="23"/>
      <c r="E204" s="24"/>
      <c r="F204" s="24"/>
      <c r="G204" s="24"/>
      <c r="H204" s="22"/>
    </row>
    <row r="205" spans="1:8" ht="14.25" customHeight="1">
      <c r="A205" s="21"/>
      <c r="B205" s="22"/>
      <c r="C205" s="23"/>
      <c r="D205" s="23"/>
      <c r="E205" s="24"/>
      <c r="F205" s="24"/>
      <c r="G205" s="24"/>
      <c r="H205" s="22"/>
    </row>
    <row r="206" spans="1:8" ht="14.25" customHeight="1">
      <c r="A206" s="21"/>
      <c r="B206" s="22"/>
      <c r="C206" s="23"/>
      <c r="D206" s="23"/>
      <c r="E206" s="24"/>
      <c r="F206" s="24"/>
      <c r="G206" s="24"/>
      <c r="H206" s="22"/>
    </row>
    <row r="207" spans="1:8" ht="14.25" customHeight="1">
      <c r="A207" s="21"/>
      <c r="B207" s="22"/>
      <c r="C207" s="23"/>
      <c r="D207" s="23"/>
      <c r="E207" s="24"/>
      <c r="F207" s="24"/>
      <c r="G207" s="24"/>
      <c r="H207" s="22"/>
    </row>
    <row r="208" spans="1:8" ht="14.25" customHeight="1">
      <c r="A208" s="21"/>
      <c r="B208" s="22"/>
      <c r="C208" s="23"/>
      <c r="D208" s="23"/>
      <c r="E208" s="24"/>
      <c r="F208" s="24"/>
      <c r="G208" s="24"/>
      <c r="H208" s="22"/>
    </row>
    <row r="209" spans="1:8" ht="14.25" customHeight="1">
      <c r="A209" s="21"/>
      <c r="B209" s="22"/>
      <c r="C209" s="23"/>
      <c r="D209" s="23"/>
      <c r="E209" s="24"/>
      <c r="F209" s="24"/>
      <c r="G209" s="24"/>
      <c r="H209" s="22"/>
    </row>
    <row r="210" spans="1:8" ht="14.25" customHeight="1">
      <c r="A210" s="21"/>
      <c r="B210" s="22"/>
      <c r="C210" s="23"/>
      <c r="D210" s="23"/>
      <c r="E210" s="24"/>
      <c r="F210" s="24"/>
      <c r="G210" s="24"/>
      <c r="H210" s="22"/>
    </row>
    <row r="211" spans="1:8" ht="14.25" customHeight="1">
      <c r="A211" s="21"/>
      <c r="B211" s="22"/>
      <c r="C211" s="23"/>
      <c r="D211" s="23"/>
      <c r="E211" s="24"/>
      <c r="F211" s="24"/>
      <c r="G211" s="24"/>
      <c r="H211" s="22"/>
    </row>
    <row r="212" spans="1:8" ht="14.25" customHeight="1">
      <c r="A212" s="21"/>
      <c r="B212" s="22"/>
      <c r="C212" s="23"/>
      <c r="D212" s="23"/>
      <c r="E212" s="24"/>
      <c r="F212" s="24"/>
      <c r="G212" s="24"/>
      <c r="H212" s="22"/>
    </row>
    <row r="213" spans="1:8" ht="14.25" customHeight="1">
      <c r="A213" s="21"/>
      <c r="B213" s="22"/>
      <c r="C213" s="23"/>
      <c r="D213" s="23"/>
      <c r="E213" s="24"/>
      <c r="F213" s="24"/>
      <c r="G213" s="24"/>
      <c r="H213" s="22"/>
    </row>
    <row r="214" spans="1:8" ht="14.25" customHeight="1">
      <c r="A214" s="21"/>
      <c r="B214" s="22"/>
      <c r="C214" s="23"/>
      <c r="D214" s="23"/>
      <c r="E214" s="24"/>
      <c r="F214" s="24"/>
      <c r="G214" s="24"/>
      <c r="H214" s="22"/>
    </row>
    <row r="215" spans="1:8" ht="14.25" customHeight="1">
      <c r="A215" s="21"/>
      <c r="B215" s="22"/>
      <c r="C215" s="23"/>
      <c r="D215" s="23"/>
      <c r="E215" s="24"/>
      <c r="F215" s="24"/>
      <c r="G215" s="24"/>
      <c r="H215" s="22"/>
    </row>
    <row r="216" spans="1:8" ht="14.25" customHeight="1">
      <c r="A216" s="21"/>
      <c r="B216" s="22"/>
      <c r="C216" s="23"/>
      <c r="D216" s="23"/>
      <c r="E216" s="24"/>
      <c r="F216" s="24"/>
      <c r="G216" s="24"/>
      <c r="H216" s="22"/>
    </row>
    <row r="217" spans="1:8" ht="14.25" customHeight="1">
      <c r="A217" s="21"/>
      <c r="B217" s="22"/>
      <c r="C217" s="23"/>
      <c r="D217" s="23"/>
      <c r="E217" s="24"/>
      <c r="F217" s="24"/>
      <c r="G217" s="24"/>
      <c r="H217" s="22"/>
    </row>
    <row r="218" spans="1:8" ht="14.25" customHeight="1">
      <c r="A218" s="21"/>
      <c r="B218" s="22"/>
      <c r="C218" s="23"/>
      <c r="D218" s="23"/>
      <c r="E218" s="24"/>
      <c r="F218" s="24"/>
      <c r="G218" s="24"/>
      <c r="H218" s="22"/>
    </row>
    <row r="219" spans="1:8" ht="14.25" customHeight="1">
      <c r="A219" s="21"/>
      <c r="B219" s="22"/>
      <c r="C219" s="23"/>
      <c r="D219" s="23"/>
      <c r="E219" s="24"/>
      <c r="F219" s="24"/>
      <c r="G219" s="24"/>
      <c r="H219" s="22"/>
    </row>
    <row r="220" spans="1:8" ht="14.25" customHeight="1">
      <c r="A220" s="21"/>
      <c r="B220" s="22"/>
      <c r="C220" s="23"/>
      <c r="D220" s="23"/>
      <c r="E220" s="24"/>
      <c r="F220" s="24"/>
      <c r="G220" s="24"/>
      <c r="H220" s="22"/>
    </row>
    <row r="221" spans="1:8" ht="14.25" customHeight="1">
      <c r="A221" s="21"/>
      <c r="B221" s="22"/>
      <c r="C221" s="23"/>
      <c r="D221" s="23"/>
      <c r="E221" s="24"/>
      <c r="F221" s="24"/>
      <c r="G221" s="24"/>
      <c r="H221" s="22"/>
    </row>
    <row r="222" spans="1:8" ht="14.25" customHeight="1">
      <c r="A222" s="21"/>
      <c r="B222" s="22"/>
      <c r="C222" s="23"/>
      <c r="D222" s="23"/>
      <c r="E222" s="24"/>
      <c r="F222" s="24"/>
      <c r="G222" s="24"/>
      <c r="H222" s="22"/>
    </row>
    <row r="223" spans="1:8" ht="14.25" customHeight="1">
      <c r="A223" s="21"/>
      <c r="B223" s="22"/>
      <c r="C223" s="23"/>
      <c r="D223" s="23"/>
      <c r="E223" s="24"/>
      <c r="F223" s="24"/>
      <c r="G223" s="24"/>
      <c r="H223" s="22"/>
    </row>
    <row r="224" spans="1:8" ht="14.25" customHeight="1">
      <c r="A224" s="21"/>
      <c r="B224" s="22"/>
      <c r="C224" s="23"/>
      <c r="D224" s="23"/>
      <c r="E224" s="24"/>
      <c r="F224" s="24"/>
      <c r="G224" s="24"/>
      <c r="H224" s="22"/>
    </row>
    <row r="225" spans="1:8" ht="14.25" customHeight="1">
      <c r="A225" s="21"/>
      <c r="B225" s="22"/>
      <c r="C225" s="23"/>
      <c r="D225" s="23"/>
      <c r="E225" s="24"/>
      <c r="F225" s="24"/>
      <c r="G225" s="24"/>
      <c r="H225" s="22"/>
    </row>
    <row r="226" spans="1:8" ht="14.25" customHeight="1">
      <c r="A226" s="21"/>
      <c r="B226" s="22"/>
      <c r="C226" s="23"/>
      <c r="D226" s="23"/>
      <c r="E226" s="24"/>
      <c r="F226" s="24"/>
      <c r="G226" s="24"/>
      <c r="H226" s="22"/>
    </row>
    <row r="227" spans="1:8" ht="14.25" customHeight="1">
      <c r="A227" s="21"/>
      <c r="B227" s="22"/>
      <c r="C227" s="23"/>
      <c r="D227" s="23"/>
      <c r="E227" s="24"/>
      <c r="F227" s="24"/>
      <c r="G227" s="24"/>
      <c r="H227" s="22"/>
    </row>
    <row r="228" spans="1:8" ht="14.25" customHeight="1">
      <c r="A228" s="21"/>
      <c r="B228" s="22"/>
      <c r="C228" s="23"/>
      <c r="D228" s="23"/>
      <c r="E228" s="24"/>
      <c r="F228" s="24"/>
      <c r="G228" s="24"/>
      <c r="H228" s="22"/>
    </row>
    <row r="229" spans="1:8" ht="14.25" customHeight="1">
      <c r="A229" s="21"/>
      <c r="B229" s="22"/>
      <c r="C229" s="23"/>
      <c r="D229" s="23"/>
      <c r="E229" s="24"/>
      <c r="F229" s="24"/>
      <c r="G229" s="24"/>
      <c r="H229" s="22"/>
    </row>
    <row r="230" spans="1:8" ht="14.25" customHeight="1">
      <c r="A230" s="21"/>
      <c r="B230" s="22"/>
      <c r="C230" s="23"/>
      <c r="D230" s="23"/>
      <c r="E230" s="24"/>
      <c r="F230" s="24"/>
      <c r="G230" s="24"/>
      <c r="H230" s="22"/>
    </row>
    <row r="231" spans="1:8" ht="14.25" customHeight="1">
      <c r="A231" s="21"/>
      <c r="B231" s="22"/>
      <c r="C231" s="23"/>
      <c r="D231" s="23"/>
      <c r="E231" s="24"/>
      <c r="F231" s="24"/>
      <c r="G231" s="24"/>
      <c r="H231" s="22"/>
    </row>
    <row r="232" spans="1:8" ht="14.25" customHeight="1">
      <c r="A232" s="21"/>
      <c r="B232" s="22"/>
      <c r="C232" s="23"/>
      <c r="D232" s="23"/>
      <c r="E232" s="24"/>
      <c r="F232" s="24"/>
      <c r="G232" s="24"/>
      <c r="H232" s="22"/>
    </row>
    <row r="233" spans="1:8" ht="14.25" customHeight="1">
      <c r="A233" s="21"/>
      <c r="B233" s="22"/>
      <c r="C233" s="23"/>
      <c r="D233" s="23"/>
      <c r="E233" s="24"/>
      <c r="F233" s="24"/>
      <c r="G233" s="24"/>
      <c r="H233" s="22"/>
    </row>
    <row r="234" spans="1:8" ht="14.25" customHeight="1">
      <c r="A234" s="21"/>
      <c r="B234" s="22"/>
      <c r="C234" s="23"/>
      <c r="D234" s="23"/>
      <c r="E234" s="24"/>
      <c r="F234" s="24"/>
      <c r="G234" s="24"/>
      <c r="H234" s="22"/>
    </row>
    <row r="235" spans="1:8" ht="14.25" customHeight="1">
      <c r="A235" s="21"/>
      <c r="B235" s="22"/>
      <c r="C235" s="23"/>
      <c r="D235" s="23"/>
      <c r="E235" s="24"/>
      <c r="F235" s="24"/>
      <c r="G235" s="24"/>
      <c r="H235" s="22"/>
    </row>
    <row r="236" spans="1:8" ht="14.25" customHeight="1">
      <c r="A236" s="21"/>
      <c r="B236" s="22"/>
      <c r="C236" s="23"/>
      <c r="D236" s="23"/>
      <c r="E236" s="24"/>
      <c r="F236" s="24"/>
      <c r="G236" s="24"/>
      <c r="H236" s="22"/>
    </row>
    <row r="237" spans="1:8" ht="14.25" customHeight="1">
      <c r="A237" s="21"/>
      <c r="B237" s="22"/>
      <c r="C237" s="23"/>
      <c r="D237" s="23"/>
      <c r="E237" s="24"/>
      <c r="F237" s="24"/>
      <c r="G237" s="24"/>
      <c r="H237" s="22"/>
    </row>
    <row r="238" spans="1:8" ht="14.25" customHeight="1">
      <c r="A238" s="21"/>
      <c r="B238" s="22"/>
      <c r="C238" s="23"/>
      <c r="D238" s="23"/>
      <c r="E238" s="24"/>
      <c r="F238" s="24"/>
      <c r="G238" s="24"/>
      <c r="H238" s="22"/>
    </row>
    <row r="239" spans="1:8" ht="14.25" customHeight="1">
      <c r="A239" s="21"/>
      <c r="B239" s="22"/>
      <c r="C239" s="23"/>
      <c r="D239" s="23"/>
      <c r="E239" s="24"/>
      <c r="F239" s="24"/>
      <c r="G239" s="24"/>
      <c r="H239" s="22"/>
    </row>
    <row r="240" spans="1:8" ht="14.25" customHeight="1">
      <c r="A240" s="21"/>
      <c r="B240" s="22"/>
      <c r="C240" s="23"/>
      <c r="D240" s="23"/>
      <c r="E240" s="24"/>
      <c r="F240" s="24"/>
      <c r="G240" s="24"/>
      <c r="H240" s="22"/>
    </row>
    <row r="241" spans="1:8" ht="14.25" customHeight="1">
      <c r="A241" s="21"/>
      <c r="B241" s="22"/>
      <c r="C241" s="23"/>
      <c r="D241" s="23"/>
      <c r="E241" s="24"/>
      <c r="F241" s="24"/>
      <c r="G241" s="24"/>
      <c r="H241" s="22"/>
    </row>
    <row r="242" spans="1:8" ht="14.25" customHeight="1">
      <c r="A242" s="21"/>
      <c r="B242" s="22"/>
      <c r="C242" s="23"/>
      <c r="D242" s="23"/>
      <c r="E242" s="24"/>
      <c r="F242" s="24"/>
      <c r="G242" s="24"/>
      <c r="H242" s="22"/>
    </row>
    <row r="243" spans="1:8" ht="14.25" customHeight="1">
      <c r="A243" s="21"/>
      <c r="B243" s="22"/>
      <c r="C243" s="23"/>
      <c r="D243" s="23"/>
      <c r="E243" s="24"/>
      <c r="F243" s="24"/>
      <c r="G243" s="24"/>
      <c r="H243" s="22"/>
    </row>
    <row r="244" spans="1:8" ht="14.25" customHeight="1">
      <c r="A244" s="21"/>
      <c r="B244" s="22"/>
      <c r="C244" s="23"/>
      <c r="D244" s="23"/>
      <c r="E244" s="24"/>
      <c r="F244" s="24"/>
      <c r="G244" s="24"/>
      <c r="H244" s="22"/>
    </row>
    <row r="245" spans="1:8" ht="14.25" customHeight="1">
      <c r="A245" s="21"/>
      <c r="B245" s="22"/>
      <c r="C245" s="23"/>
      <c r="D245" s="23"/>
      <c r="E245" s="24"/>
      <c r="F245" s="24"/>
      <c r="G245" s="24"/>
      <c r="H245" s="22"/>
    </row>
    <row r="246" spans="1:8" ht="14.25" customHeight="1">
      <c r="A246" s="21"/>
      <c r="B246" s="22"/>
      <c r="C246" s="23"/>
      <c r="D246" s="23"/>
      <c r="E246" s="24"/>
      <c r="F246" s="24"/>
      <c r="G246" s="24"/>
      <c r="H246" s="22"/>
    </row>
    <row r="247" spans="1:8" ht="14.25" customHeight="1">
      <c r="A247" s="21"/>
      <c r="B247" s="22"/>
      <c r="C247" s="23"/>
      <c r="D247" s="23"/>
      <c r="E247" s="24"/>
      <c r="F247" s="24"/>
      <c r="G247" s="24"/>
      <c r="H247" s="22"/>
    </row>
    <row r="248" spans="1:8" ht="14.25" customHeight="1">
      <c r="A248" s="21"/>
      <c r="B248" s="22"/>
      <c r="C248" s="23"/>
      <c r="D248" s="23"/>
      <c r="E248" s="24"/>
      <c r="F248" s="24"/>
      <c r="G248" s="24"/>
      <c r="H248" s="22"/>
    </row>
    <row r="249" spans="1:8" ht="14.25" customHeight="1">
      <c r="A249" s="21"/>
      <c r="B249" s="22"/>
      <c r="C249" s="23"/>
      <c r="D249" s="23"/>
      <c r="E249" s="24"/>
      <c r="F249" s="24"/>
      <c r="G249" s="24"/>
      <c r="H249" s="22"/>
    </row>
    <row r="250" spans="1:8" ht="14.25" customHeight="1">
      <c r="A250" s="21"/>
      <c r="B250" s="22"/>
      <c r="C250" s="23"/>
      <c r="D250" s="23"/>
      <c r="E250" s="24"/>
      <c r="F250" s="24"/>
      <c r="G250" s="24"/>
      <c r="H250" s="22"/>
    </row>
    <row r="251" spans="1:8" ht="14.25" customHeight="1">
      <c r="A251" s="21"/>
      <c r="B251" s="22"/>
      <c r="C251" s="23"/>
      <c r="D251" s="23"/>
      <c r="E251" s="24"/>
      <c r="F251" s="24"/>
      <c r="G251" s="24"/>
      <c r="H251" s="22"/>
    </row>
    <row r="252" spans="1:8" ht="14.25" customHeight="1">
      <c r="A252" s="21"/>
      <c r="B252" s="22"/>
      <c r="C252" s="23"/>
      <c r="D252" s="23"/>
      <c r="E252" s="24"/>
      <c r="F252" s="24"/>
      <c r="G252" s="24"/>
      <c r="H252" s="22"/>
    </row>
    <row r="253" spans="1:8" ht="14.25" customHeight="1">
      <c r="A253" s="21"/>
      <c r="B253" s="22"/>
      <c r="C253" s="23"/>
      <c r="D253" s="23"/>
      <c r="E253" s="24"/>
      <c r="F253" s="24"/>
      <c r="G253" s="24"/>
      <c r="H253" s="22"/>
    </row>
    <row r="254" spans="1:8" ht="14.25" customHeight="1">
      <c r="A254" s="21"/>
      <c r="B254" s="22"/>
      <c r="C254" s="23"/>
      <c r="D254" s="23"/>
      <c r="E254" s="24"/>
      <c r="F254" s="24"/>
      <c r="G254" s="24"/>
      <c r="H254" s="22"/>
    </row>
    <row r="255" spans="1:8" ht="14.25" customHeight="1">
      <c r="A255" s="21"/>
      <c r="B255" s="22"/>
      <c r="C255" s="23"/>
      <c r="D255" s="23"/>
      <c r="E255" s="24"/>
      <c r="F255" s="24"/>
      <c r="G255" s="24"/>
      <c r="H255" s="22"/>
    </row>
    <row r="256" spans="1:8" ht="14.25" customHeight="1">
      <c r="A256" s="21"/>
      <c r="B256" s="22"/>
      <c r="C256" s="23"/>
      <c r="D256" s="23"/>
      <c r="E256" s="24"/>
      <c r="F256" s="24"/>
      <c r="G256" s="24"/>
      <c r="H256" s="22"/>
    </row>
    <row r="257" spans="1:8" ht="14.25" customHeight="1">
      <c r="A257" s="21"/>
      <c r="B257" s="22"/>
      <c r="C257" s="23"/>
      <c r="D257" s="23"/>
      <c r="E257" s="24"/>
      <c r="F257" s="24"/>
      <c r="G257" s="24"/>
      <c r="H257" s="22"/>
    </row>
    <row r="258" spans="1:8" ht="14.25" customHeight="1">
      <c r="A258" s="21"/>
      <c r="B258" s="22"/>
      <c r="C258" s="23"/>
      <c r="D258" s="23"/>
      <c r="E258" s="24"/>
      <c r="F258" s="24"/>
      <c r="G258" s="24"/>
      <c r="H258" s="22"/>
    </row>
    <row r="259" spans="1:8" ht="14.25" customHeight="1">
      <c r="A259" s="21"/>
      <c r="B259" s="22"/>
      <c r="C259" s="23"/>
      <c r="D259" s="23"/>
      <c r="E259" s="24"/>
      <c r="F259" s="24"/>
      <c r="G259" s="24"/>
      <c r="H259" s="22"/>
    </row>
    <row r="260" spans="1:8" ht="14.25" customHeight="1">
      <c r="A260" s="21"/>
      <c r="B260" s="22"/>
      <c r="C260" s="23"/>
      <c r="D260" s="23"/>
      <c r="E260" s="24"/>
      <c r="F260" s="24"/>
      <c r="G260" s="24"/>
      <c r="H260" s="22"/>
    </row>
    <row r="261" spans="1:8" ht="14.25" customHeight="1">
      <c r="A261" s="21"/>
      <c r="B261" s="22"/>
      <c r="C261" s="23"/>
      <c r="D261" s="23"/>
      <c r="E261" s="24"/>
      <c r="F261" s="24"/>
      <c r="G261" s="24"/>
      <c r="H261" s="22"/>
    </row>
    <row r="262" spans="1:8" ht="14.25" customHeight="1">
      <c r="A262" s="21"/>
      <c r="B262" s="22"/>
      <c r="C262" s="23"/>
      <c r="D262" s="23"/>
      <c r="E262" s="24"/>
      <c r="F262" s="24"/>
      <c r="G262" s="24"/>
      <c r="H262" s="22"/>
    </row>
    <row r="263" spans="1:8" ht="14.25" customHeight="1">
      <c r="A263" s="21"/>
      <c r="B263" s="22"/>
      <c r="C263" s="23"/>
      <c r="D263" s="23"/>
      <c r="E263" s="24"/>
      <c r="F263" s="24"/>
      <c r="G263" s="24"/>
      <c r="H263" s="22"/>
    </row>
    <row r="264" spans="1:8" ht="14.25" customHeight="1">
      <c r="A264" s="21"/>
      <c r="B264" s="22"/>
      <c r="C264" s="23"/>
      <c r="D264" s="23"/>
      <c r="E264" s="24"/>
      <c r="F264" s="24"/>
      <c r="G264" s="24"/>
      <c r="H264" s="22"/>
    </row>
    <row r="265" spans="1:8" ht="14.25" customHeight="1">
      <c r="A265" s="21"/>
      <c r="B265" s="22"/>
      <c r="C265" s="23"/>
      <c r="D265" s="23"/>
      <c r="E265" s="24"/>
      <c r="F265" s="24"/>
      <c r="G265" s="24"/>
      <c r="H265" s="22"/>
    </row>
    <row r="266" spans="1:8" ht="14.25" customHeight="1">
      <c r="A266" s="21"/>
      <c r="B266" s="22"/>
      <c r="C266" s="23"/>
      <c r="D266" s="23"/>
      <c r="E266" s="24"/>
      <c r="F266" s="24"/>
      <c r="G266" s="24"/>
      <c r="H266" s="22"/>
    </row>
    <row r="267" spans="1:8" ht="14.25" customHeight="1">
      <c r="A267" s="21"/>
      <c r="B267" s="22"/>
      <c r="C267" s="23"/>
      <c r="D267" s="23"/>
      <c r="E267" s="24"/>
      <c r="F267" s="24"/>
      <c r="G267" s="24"/>
      <c r="H267" s="22"/>
    </row>
    <row r="268" spans="1:8" ht="14.25" customHeight="1">
      <c r="A268" s="21"/>
      <c r="B268" s="22"/>
      <c r="C268" s="23"/>
      <c r="D268" s="23"/>
      <c r="E268" s="24"/>
      <c r="F268" s="24"/>
      <c r="G268" s="24"/>
      <c r="H268" s="22"/>
    </row>
    <row r="269" spans="1:8" ht="14.25" customHeight="1">
      <c r="A269" s="21"/>
      <c r="B269" s="22"/>
      <c r="C269" s="23"/>
      <c r="D269" s="23"/>
      <c r="E269" s="24"/>
      <c r="F269" s="24"/>
      <c r="G269" s="24"/>
      <c r="H269" s="22"/>
    </row>
    <row r="270" spans="1:8" ht="14.25" customHeight="1">
      <c r="A270" s="21"/>
      <c r="B270" s="22"/>
      <c r="C270" s="23"/>
      <c r="D270" s="23"/>
      <c r="E270" s="24"/>
      <c r="F270" s="24"/>
      <c r="G270" s="24"/>
      <c r="H270" s="22"/>
    </row>
    <row r="271" spans="1:8" ht="14.25" customHeight="1">
      <c r="A271" s="21"/>
      <c r="B271" s="22"/>
      <c r="C271" s="23"/>
      <c r="D271" s="23"/>
      <c r="E271" s="24"/>
      <c r="F271" s="24"/>
      <c r="G271" s="24"/>
      <c r="H271" s="22"/>
    </row>
    <row r="272" spans="1:8" ht="14.25" customHeight="1">
      <c r="A272" s="21"/>
      <c r="B272" s="22"/>
      <c r="C272" s="23"/>
      <c r="D272" s="23"/>
      <c r="E272" s="24"/>
      <c r="F272" s="24"/>
      <c r="G272" s="24"/>
      <c r="H272" s="22"/>
    </row>
    <row r="273" spans="1:8" ht="14.25" customHeight="1">
      <c r="A273" s="21"/>
      <c r="B273" s="22"/>
      <c r="C273" s="23"/>
      <c r="D273" s="23"/>
      <c r="E273" s="24"/>
      <c r="F273" s="24"/>
      <c r="G273" s="24"/>
      <c r="H273" s="22"/>
    </row>
    <row r="274" spans="1:8" ht="14.25" customHeight="1">
      <c r="A274" s="21"/>
      <c r="B274" s="22"/>
      <c r="C274" s="23"/>
      <c r="D274" s="23"/>
      <c r="E274" s="24"/>
      <c r="F274" s="24"/>
      <c r="G274" s="24"/>
      <c r="H274" s="22"/>
    </row>
    <row r="275" spans="1:8" ht="14.25" customHeight="1">
      <c r="A275" s="21"/>
      <c r="B275" s="22"/>
      <c r="C275" s="23"/>
      <c r="D275" s="23"/>
      <c r="E275" s="24"/>
      <c r="F275" s="24"/>
      <c r="G275" s="24"/>
      <c r="H275" s="22"/>
    </row>
    <row r="276" spans="1:8" ht="14.25" customHeight="1">
      <c r="A276" s="21"/>
      <c r="B276" s="22"/>
      <c r="C276" s="23"/>
      <c r="D276" s="23"/>
      <c r="E276" s="24"/>
      <c r="F276" s="24"/>
      <c r="G276" s="24"/>
      <c r="H276" s="22"/>
    </row>
    <row r="277" spans="1:8" ht="14.25" customHeight="1">
      <c r="A277" s="21"/>
      <c r="B277" s="22"/>
      <c r="C277" s="23"/>
      <c r="D277" s="23"/>
      <c r="E277" s="24"/>
      <c r="F277" s="24"/>
      <c r="G277" s="24"/>
      <c r="H277" s="22"/>
    </row>
    <row r="278" spans="1:8" ht="14.25" customHeight="1">
      <c r="A278" s="21"/>
      <c r="B278" s="22"/>
      <c r="C278" s="23"/>
      <c r="D278" s="23"/>
      <c r="E278" s="24"/>
      <c r="F278" s="24"/>
      <c r="G278" s="24"/>
      <c r="H278" s="22"/>
    </row>
    <row r="279" spans="1:8" ht="14.25" customHeight="1">
      <c r="A279" s="21"/>
      <c r="B279" s="22"/>
      <c r="C279" s="23"/>
      <c r="D279" s="23"/>
      <c r="E279" s="24"/>
      <c r="F279" s="24"/>
      <c r="G279" s="24"/>
      <c r="H279" s="22"/>
    </row>
    <row r="280" spans="1:8" ht="14.25" customHeight="1">
      <c r="A280" s="21"/>
      <c r="B280" s="22"/>
      <c r="C280" s="23"/>
      <c r="D280" s="23"/>
      <c r="E280" s="24"/>
      <c r="F280" s="24"/>
      <c r="G280" s="24"/>
      <c r="H280" s="22"/>
    </row>
    <row r="281" spans="1:8" ht="14.25" customHeight="1">
      <c r="A281" s="21"/>
      <c r="B281" s="22"/>
      <c r="C281" s="23"/>
      <c r="D281" s="23"/>
      <c r="E281" s="24"/>
      <c r="F281" s="24"/>
      <c r="G281" s="24"/>
      <c r="H281" s="22"/>
    </row>
    <row r="282" spans="1:8" ht="14.25" customHeight="1">
      <c r="A282" s="21"/>
      <c r="B282" s="22"/>
      <c r="C282" s="23"/>
      <c r="D282" s="23"/>
      <c r="E282" s="24"/>
      <c r="F282" s="24"/>
      <c r="G282" s="24"/>
      <c r="H282" s="22"/>
    </row>
    <row r="283" spans="1:8" ht="14.25" customHeight="1">
      <c r="A283" s="21"/>
      <c r="B283" s="22"/>
      <c r="C283" s="23"/>
      <c r="D283" s="23"/>
      <c r="E283" s="24"/>
      <c r="F283" s="24"/>
      <c r="G283" s="24"/>
      <c r="H283" s="22"/>
    </row>
    <row r="284" spans="1:8" ht="14.25" customHeight="1">
      <c r="A284" s="21"/>
      <c r="B284" s="22"/>
      <c r="C284" s="23"/>
      <c r="D284" s="23"/>
      <c r="E284" s="24"/>
      <c r="F284" s="24"/>
      <c r="G284" s="24"/>
      <c r="H284" s="22"/>
    </row>
    <row r="285" spans="1:8" ht="14.25" customHeight="1">
      <c r="A285" s="21"/>
      <c r="B285" s="22"/>
      <c r="C285" s="23"/>
      <c r="D285" s="23"/>
      <c r="E285" s="24"/>
      <c r="F285" s="24"/>
      <c r="G285" s="24"/>
      <c r="H285" s="22"/>
    </row>
    <row r="286" spans="1:8" ht="14.25" customHeight="1">
      <c r="A286" s="21"/>
      <c r="B286" s="22"/>
      <c r="C286" s="23"/>
      <c r="D286" s="23"/>
      <c r="E286" s="24"/>
      <c r="F286" s="24"/>
      <c r="G286" s="24"/>
      <c r="H286" s="22"/>
    </row>
    <row r="287" spans="1:8" ht="14.25" customHeight="1">
      <c r="A287" s="21"/>
      <c r="B287" s="22"/>
      <c r="C287" s="23"/>
      <c r="D287" s="23"/>
      <c r="E287" s="24"/>
      <c r="F287" s="24"/>
      <c r="G287" s="24"/>
      <c r="H287" s="22"/>
    </row>
    <row r="288" spans="1:8" ht="14.25" customHeight="1">
      <c r="A288" s="21"/>
      <c r="B288" s="22"/>
      <c r="C288" s="23"/>
      <c r="D288" s="23"/>
      <c r="E288" s="24"/>
      <c r="F288" s="24"/>
      <c r="G288" s="24"/>
      <c r="H288" s="22"/>
    </row>
    <row r="289" spans="1:8" ht="14.25" customHeight="1">
      <c r="A289" s="21"/>
      <c r="B289" s="22"/>
      <c r="C289" s="23"/>
      <c r="D289" s="23"/>
      <c r="E289" s="24"/>
      <c r="F289" s="24"/>
      <c r="G289" s="24"/>
      <c r="H289" s="22"/>
    </row>
    <row r="290" spans="1:8" ht="14.25" customHeight="1">
      <c r="A290" s="21"/>
      <c r="B290" s="22"/>
      <c r="C290" s="23"/>
      <c r="D290" s="23"/>
      <c r="E290" s="24"/>
      <c r="F290" s="24"/>
      <c r="G290" s="24"/>
      <c r="H290" s="22"/>
    </row>
    <row r="291" spans="1:8" ht="14.25" customHeight="1">
      <c r="A291" s="21"/>
      <c r="B291" s="22"/>
      <c r="C291" s="23"/>
      <c r="D291" s="23"/>
      <c r="E291" s="24"/>
      <c r="F291" s="24"/>
      <c r="G291" s="24"/>
      <c r="H291" s="22"/>
    </row>
    <row r="292" spans="1:8" ht="14.25" customHeight="1">
      <c r="A292" s="21"/>
      <c r="B292" s="22"/>
      <c r="C292" s="23"/>
      <c r="D292" s="23"/>
      <c r="E292" s="24"/>
      <c r="F292" s="24"/>
      <c r="G292" s="24"/>
      <c r="H292" s="22"/>
    </row>
    <row r="293" spans="1:8" ht="14.25" customHeight="1">
      <c r="A293" s="21"/>
      <c r="B293" s="22"/>
      <c r="C293" s="23"/>
      <c r="D293" s="23"/>
      <c r="E293" s="24"/>
      <c r="F293" s="24"/>
      <c r="G293" s="24"/>
      <c r="H293" s="22"/>
    </row>
    <row r="294" spans="1:8" ht="14.25" customHeight="1">
      <c r="A294" s="21"/>
      <c r="B294" s="22"/>
      <c r="C294" s="23"/>
      <c r="D294" s="23"/>
      <c r="E294" s="24"/>
      <c r="F294" s="24"/>
      <c r="G294" s="24"/>
      <c r="H294" s="22"/>
    </row>
    <row r="295" spans="1:8" ht="14.25" customHeight="1">
      <c r="A295" s="21"/>
      <c r="B295" s="22"/>
      <c r="C295" s="23"/>
      <c r="D295" s="23"/>
      <c r="E295" s="24"/>
      <c r="F295" s="24"/>
      <c r="G295" s="24"/>
      <c r="H295" s="22"/>
    </row>
    <row r="296" spans="1:8" ht="14.25" customHeight="1">
      <c r="A296" s="21"/>
      <c r="B296" s="22"/>
      <c r="C296" s="23"/>
      <c r="D296" s="23"/>
      <c r="E296" s="24"/>
      <c r="F296" s="24"/>
      <c r="G296" s="24"/>
      <c r="H296" s="22"/>
    </row>
    <row r="297" spans="1:8" ht="14.25" customHeight="1">
      <c r="A297" s="21"/>
      <c r="B297" s="22"/>
      <c r="C297" s="23"/>
      <c r="D297" s="23"/>
      <c r="E297" s="24"/>
      <c r="F297" s="24"/>
      <c r="G297" s="24"/>
      <c r="H297" s="22"/>
    </row>
    <row r="298" spans="1:8" ht="14.25" customHeight="1">
      <c r="A298" s="21"/>
      <c r="B298" s="22"/>
      <c r="C298" s="23"/>
      <c r="D298" s="23"/>
      <c r="E298" s="24"/>
      <c r="F298" s="24"/>
      <c r="G298" s="24"/>
      <c r="H298" s="22"/>
    </row>
    <row r="299" spans="1:8" ht="14.25" customHeight="1">
      <c r="A299" s="21"/>
      <c r="B299" s="22"/>
      <c r="C299" s="23"/>
      <c r="D299" s="23"/>
      <c r="E299" s="24"/>
      <c r="F299" s="24"/>
      <c r="G299" s="24"/>
      <c r="H299" s="22"/>
    </row>
    <row r="300" spans="1:8" ht="14.25" customHeight="1">
      <c r="A300" s="21"/>
      <c r="B300" s="22"/>
      <c r="C300" s="23"/>
      <c r="D300" s="23"/>
      <c r="E300" s="24"/>
      <c r="F300" s="24"/>
      <c r="G300" s="24"/>
      <c r="H300" s="22"/>
    </row>
    <row r="301" spans="1:8" ht="14.25" customHeight="1">
      <c r="A301" s="21"/>
      <c r="B301" s="22"/>
      <c r="C301" s="23"/>
      <c r="D301" s="23"/>
      <c r="E301" s="24"/>
      <c r="F301" s="24"/>
      <c r="G301" s="24"/>
      <c r="H301" s="22"/>
    </row>
    <row r="302" spans="1:8" ht="14.25" customHeight="1">
      <c r="A302" s="21"/>
      <c r="B302" s="22"/>
      <c r="C302" s="23"/>
      <c r="D302" s="23"/>
      <c r="E302" s="24"/>
      <c r="F302" s="24"/>
      <c r="G302" s="24"/>
      <c r="H302" s="22"/>
    </row>
    <row r="303" spans="1:8" ht="14.25" customHeight="1">
      <c r="A303" s="21"/>
      <c r="B303" s="22"/>
      <c r="C303" s="23"/>
      <c r="D303" s="23"/>
      <c r="E303" s="24"/>
      <c r="F303" s="24"/>
      <c r="G303" s="24"/>
      <c r="H303" s="22"/>
    </row>
    <row r="304" spans="1:8" ht="14.25" customHeight="1">
      <c r="A304" s="21"/>
      <c r="B304" s="22"/>
      <c r="C304" s="23"/>
      <c r="D304" s="23"/>
      <c r="E304" s="24"/>
      <c r="F304" s="24"/>
      <c r="G304" s="24"/>
      <c r="H304" s="22"/>
    </row>
    <row r="305" spans="1:8" ht="14.25" customHeight="1">
      <c r="A305" s="21"/>
      <c r="B305" s="22"/>
      <c r="C305" s="23"/>
      <c r="D305" s="23"/>
      <c r="E305" s="24"/>
      <c r="F305" s="24"/>
      <c r="G305" s="24"/>
      <c r="H305" s="22"/>
    </row>
    <row r="306" spans="1:8" ht="14.25" customHeight="1">
      <c r="A306" s="21"/>
      <c r="B306" s="22"/>
      <c r="C306" s="23"/>
      <c r="D306" s="23"/>
      <c r="E306" s="24"/>
      <c r="F306" s="24"/>
      <c r="G306" s="24"/>
      <c r="H306" s="22"/>
    </row>
    <row r="307" spans="1:8" ht="14.25" customHeight="1">
      <c r="A307" s="21"/>
      <c r="B307" s="22"/>
      <c r="C307" s="23"/>
      <c r="D307" s="23"/>
      <c r="E307" s="24"/>
      <c r="F307" s="24"/>
      <c r="G307" s="24"/>
      <c r="H307" s="22"/>
    </row>
    <row r="308" spans="1:8" ht="14.25" customHeight="1">
      <c r="A308" s="21"/>
      <c r="B308" s="22"/>
      <c r="C308" s="23"/>
      <c r="D308" s="23"/>
      <c r="E308" s="24"/>
      <c r="F308" s="24"/>
      <c r="G308" s="24"/>
      <c r="H308" s="22"/>
    </row>
    <row r="309" spans="1:8" ht="14.25" customHeight="1">
      <c r="A309" s="21"/>
      <c r="B309" s="22"/>
      <c r="C309" s="23"/>
      <c r="D309" s="23"/>
      <c r="E309" s="24"/>
      <c r="F309" s="24"/>
      <c r="G309" s="24"/>
      <c r="H309" s="22"/>
    </row>
    <row r="310" spans="1:8" ht="14.25" customHeight="1">
      <c r="A310" s="21"/>
      <c r="B310" s="22"/>
      <c r="C310" s="23"/>
      <c r="D310" s="23"/>
      <c r="E310" s="24"/>
      <c r="F310" s="24"/>
      <c r="G310" s="24"/>
      <c r="H310" s="22"/>
    </row>
    <row r="311" spans="1:8" ht="14.25" customHeight="1">
      <c r="A311" s="21"/>
      <c r="B311" s="22"/>
      <c r="C311" s="23"/>
      <c r="D311" s="23"/>
      <c r="E311" s="24"/>
      <c r="F311" s="24"/>
      <c r="G311" s="24"/>
      <c r="H311" s="22"/>
    </row>
    <row r="312" spans="1:8" ht="14.25" customHeight="1">
      <c r="A312" s="21"/>
      <c r="B312" s="22"/>
      <c r="C312" s="23"/>
      <c r="D312" s="23"/>
      <c r="E312" s="24"/>
      <c r="F312" s="24"/>
      <c r="G312" s="24"/>
      <c r="H312" s="22"/>
    </row>
    <row r="313" spans="1:8" ht="14.25" customHeight="1">
      <c r="A313" s="21"/>
      <c r="B313" s="22"/>
      <c r="C313" s="23"/>
      <c r="D313" s="23"/>
      <c r="E313" s="24"/>
      <c r="F313" s="24"/>
      <c r="G313" s="24"/>
      <c r="H313" s="22"/>
    </row>
    <row r="314" spans="1:8" ht="14.25" customHeight="1">
      <c r="A314" s="21"/>
      <c r="B314" s="22"/>
      <c r="C314" s="23"/>
      <c r="D314" s="23"/>
      <c r="E314" s="24"/>
      <c r="F314" s="24"/>
      <c r="G314" s="24"/>
      <c r="H314" s="22"/>
    </row>
    <row r="315" spans="1:8" ht="14.25" customHeight="1">
      <c r="A315" s="21"/>
      <c r="B315" s="22"/>
      <c r="C315" s="23"/>
      <c r="D315" s="23"/>
      <c r="E315" s="24"/>
      <c r="F315" s="24"/>
      <c r="G315" s="24"/>
      <c r="H315" s="22"/>
    </row>
    <row r="316" spans="1:8" ht="14.25" customHeight="1">
      <c r="A316" s="21"/>
      <c r="B316" s="22"/>
      <c r="C316" s="23"/>
      <c r="D316" s="23"/>
      <c r="E316" s="24"/>
      <c r="F316" s="24"/>
      <c r="G316" s="24"/>
      <c r="H316" s="22"/>
    </row>
    <row r="317" spans="1:8" ht="14.25" customHeight="1">
      <c r="A317" s="21"/>
      <c r="B317" s="22"/>
      <c r="C317" s="23"/>
      <c r="D317" s="23"/>
      <c r="E317" s="24"/>
      <c r="F317" s="24"/>
      <c r="G317" s="24"/>
      <c r="H317" s="22"/>
    </row>
    <row r="318" spans="1:8" ht="14.25" customHeight="1">
      <c r="A318" s="21"/>
      <c r="B318" s="22"/>
      <c r="C318" s="23"/>
      <c r="D318" s="23"/>
      <c r="E318" s="24"/>
      <c r="F318" s="24"/>
      <c r="G318" s="24"/>
      <c r="H318" s="22"/>
    </row>
    <row r="319" spans="1:8" ht="14.25" customHeight="1">
      <c r="A319" s="21"/>
      <c r="B319" s="22"/>
      <c r="C319" s="23"/>
      <c r="D319" s="23"/>
      <c r="E319" s="24"/>
      <c r="F319" s="24"/>
      <c r="G319" s="24"/>
      <c r="H319" s="22"/>
    </row>
    <row r="320" spans="1:8" ht="14.25" customHeight="1">
      <c r="A320" s="21"/>
      <c r="B320" s="22"/>
      <c r="C320" s="23"/>
      <c r="D320" s="23"/>
      <c r="E320" s="24"/>
      <c r="F320" s="24"/>
      <c r="G320" s="24"/>
      <c r="H320" s="22"/>
    </row>
    <row r="321" spans="1:8" ht="14.25" customHeight="1">
      <c r="A321" s="21"/>
      <c r="B321" s="22"/>
      <c r="C321" s="23"/>
      <c r="D321" s="23"/>
      <c r="E321" s="24"/>
      <c r="F321" s="24"/>
      <c r="G321" s="24"/>
      <c r="H321" s="22"/>
    </row>
    <row r="322" spans="1:8" ht="14.25" customHeight="1">
      <c r="A322" s="21"/>
      <c r="B322" s="22"/>
      <c r="C322" s="23"/>
      <c r="D322" s="23"/>
      <c r="E322" s="24"/>
      <c r="F322" s="24"/>
      <c r="G322" s="24"/>
      <c r="H322" s="22"/>
    </row>
    <row r="323" spans="1:8" ht="14.25" customHeight="1">
      <c r="A323" s="21"/>
      <c r="B323" s="22"/>
      <c r="C323" s="23"/>
      <c r="D323" s="23"/>
      <c r="E323" s="24"/>
      <c r="F323" s="24"/>
      <c r="G323" s="24"/>
      <c r="H323" s="22"/>
    </row>
    <row r="324" spans="1:8" ht="14.25" customHeight="1">
      <c r="A324" s="21"/>
      <c r="B324" s="22"/>
      <c r="C324" s="23"/>
      <c r="D324" s="23"/>
      <c r="E324" s="24"/>
      <c r="F324" s="24"/>
      <c r="G324" s="24"/>
      <c r="H324" s="22"/>
    </row>
    <row r="325" spans="1:8" ht="14.25" customHeight="1">
      <c r="A325" s="21"/>
      <c r="B325" s="22"/>
      <c r="C325" s="23"/>
      <c r="D325" s="23"/>
      <c r="E325" s="24"/>
      <c r="F325" s="24"/>
      <c r="G325" s="24"/>
      <c r="H325" s="22"/>
    </row>
    <row r="326" spans="1:8" ht="14.25" customHeight="1">
      <c r="A326" s="21"/>
      <c r="B326" s="22"/>
      <c r="C326" s="23"/>
      <c r="D326" s="23"/>
      <c r="E326" s="24"/>
      <c r="F326" s="24"/>
      <c r="G326" s="24"/>
      <c r="H326" s="22"/>
    </row>
    <row r="327" spans="1:8" ht="14.25" customHeight="1">
      <c r="A327" s="21"/>
      <c r="B327" s="22"/>
      <c r="C327" s="23"/>
      <c r="D327" s="23"/>
      <c r="E327" s="24"/>
      <c r="F327" s="24"/>
      <c r="G327" s="24"/>
      <c r="H327" s="22"/>
    </row>
    <row r="328" spans="1:8" ht="14.25" customHeight="1">
      <c r="A328" s="21"/>
      <c r="B328" s="22"/>
      <c r="C328" s="23"/>
      <c r="D328" s="23"/>
      <c r="E328" s="24"/>
      <c r="F328" s="24"/>
      <c r="G328" s="24"/>
      <c r="H328" s="22"/>
    </row>
    <row r="329" spans="1:8" ht="14.25" customHeight="1">
      <c r="A329" s="21"/>
      <c r="B329" s="22"/>
      <c r="C329" s="23"/>
      <c r="D329" s="23"/>
      <c r="E329" s="24"/>
      <c r="F329" s="24"/>
      <c r="G329" s="24"/>
      <c r="H329" s="22"/>
    </row>
    <row r="330" spans="1:8" ht="14.25" customHeight="1">
      <c r="A330" s="21"/>
      <c r="B330" s="22"/>
      <c r="C330" s="23"/>
      <c r="D330" s="23"/>
      <c r="E330" s="24"/>
      <c r="F330" s="24"/>
      <c r="G330" s="24"/>
      <c r="H330" s="22"/>
    </row>
    <row r="331" spans="1:8" ht="14.25" customHeight="1">
      <c r="A331" s="21"/>
      <c r="B331" s="22"/>
      <c r="C331" s="23"/>
      <c r="D331" s="23"/>
      <c r="E331" s="24"/>
      <c r="F331" s="24"/>
      <c r="G331" s="24"/>
      <c r="H331" s="22"/>
    </row>
    <row r="332" spans="1:8" ht="14.25" customHeight="1">
      <c r="A332" s="21"/>
      <c r="B332" s="22"/>
      <c r="C332" s="23"/>
      <c r="D332" s="23"/>
      <c r="E332" s="24"/>
      <c r="F332" s="24"/>
      <c r="G332" s="24"/>
      <c r="H332" s="22"/>
    </row>
    <row r="333" spans="1:8" ht="14.25" customHeight="1">
      <c r="A333" s="21"/>
      <c r="B333" s="22"/>
      <c r="C333" s="23"/>
      <c r="D333" s="23"/>
      <c r="E333" s="24"/>
      <c r="F333" s="24"/>
      <c r="G333" s="24"/>
      <c r="H333" s="22"/>
    </row>
    <row r="334" spans="1:8" ht="14.25" customHeight="1">
      <c r="A334" s="21"/>
      <c r="B334" s="22"/>
      <c r="C334" s="23"/>
      <c r="D334" s="23"/>
      <c r="E334" s="24"/>
      <c r="F334" s="24"/>
      <c r="G334" s="24"/>
      <c r="H334" s="22"/>
    </row>
    <row r="335" spans="1:8" ht="14.25" customHeight="1">
      <c r="A335" s="21"/>
      <c r="B335" s="22"/>
      <c r="C335" s="23"/>
      <c r="D335" s="23"/>
      <c r="E335" s="24"/>
      <c r="F335" s="24"/>
      <c r="G335" s="24"/>
      <c r="H335" s="22"/>
    </row>
    <row r="336" spans="1:8" ht="14.25" customHeight="1">
      <c r="A336" s="21"/>
      <c r="B336" s="22"/>
      <c r="C336" s="23"/>
      <c r="D336" s="23"/>
      <c r="E336" s="24"/>
      <c r="F336" s="24"/>
      <c r="G336" s="24"/>
      <c r="H336" s="22"/>
    </row>
    <row r="337" spans="1:8" ht="14.25" customHeight="1">
      <c r="A337" s="21"/>
      <c r="B337" s="22"/>
      <c r="C337" s="23"/>
      <c r="D337" s="23"/>
      <c r="E337" s="24"/>
      <c r="F337" s="24"/>
      <c r="G337" s="24"/>
      <c r="H337" s="22"/>
    </row>
    <row r="338" spans="1:8" ht="14.25" customHeight="1">
      <c r="A338" s="21"/>
      <c r="B338" s="22"/>
      <c r="C338" s="23"/>
      <c r="D338" s="23"/>
      <c r="E338" s="24"/>
      <c r="F338" s="24"/>
      <c r="G338" s="24"/>
      <c r="H338" s="22"/>
    </row>
    <row r="339" spans="1:8" ht="14.25" customHeight="1">
      <c r="A339" s="21"/>
      <c r="B339" s="22"/>
      <c r="C339" s="23"/>
      <c r="D339" s="23"/>
      <c r="E339" s="24"/>
      <c r="F339" s="24"/>
      <c r="G339" s="24"/>
      <c r="H339" s="22"/>
    </row>
    <row r="340" spans="1:8" ht="14.25" customHeight="1">
      <c r="A340" s="21"/>
      <c r="B340" s="22"/>
      <c r="C340" s="23"/>
      <c r="D340" s="23"/>
      <c r="E340" s="24"/>
      <c r="F340" s="24"/>
      <c r="G340" s="24"/>
      <c r="H340" s="22"/>
    </row>
    <row r="341" spans="1:8" ht="14.25" customHeight="1">
      <c r="A341" s="21"/>
      <c r="B341" s="22"/>
      <c r="C341" s="23"/>
      <c r="D341" s="23"/>
      <c r="E341" s="24"/>
      <c r="F341" s="24"/>
      <c r="G341" s="24"/>
      <c r="H341" s="22"/>
    </row>
    <row r="342" spans="1:8" ht="14.25" customHeight="1">
      <c r="A342" s="21"/>
      <c r="B342" s="22"/>
      <c r="C342" s="23"/>
      <c r="D342" s="23"/>
      <c r="E342" s="24"/>
      <c r="F342" s="24"/>
      <c r="G342" s="24"/>
      <c r="H342" s="22"/>
    </row>
    <row r="343" spans="1:8" ht="14.25" customHeight="1">
      <c r="A343" s="21"/>
      <c r="B343" s="22"/>
      <c r="C343" s="23"/>
      <c r="D343" s="23"/>
      <c r="E343" s="24"/>
      <c r="F343" s="24"/>
      <c r="G343" s="24"/>
      <c r="H343" s="22"/>
    </row>
    <row r="344" spans="1:8" ht="14.25" customHeight="1">
      <c r="A344" s="21"/>
      <c r="B344" s="22"/>
      <c r="C344" s="23"/>
      <c r="D344" s="23"/>
      <c r="E344" s="24"/>
      <c r="F344" s="24"/>
      <c r="G344" s="24"/>
      <c r="H344" s="22"/>
    </row>
    <row r="345" spans="1:8" ht="14.25" customHeight="1">
      <c r="A345" s="21"/>
      <c r="B345" s="22"/>
      <c r="C345" s="23"/>
      <c r="D345" s="23"/>
      <c r="E345" s="24"/>
      <c r="F345" s="24"/>
      <c r="G345" s="24"/>
      <c r="H345" s="22"/>
    </row>
    <row r="346" spans="1:8" ht="14.25" customHeight="1">
      <c r="A346" s="21"/>
      <c r="B346" s="22"/>
      <c r="C346" s="23"/>
      <c r="D346" s="23"/>
      <c r="E346" s="24"/>
      <c r="F346" s="24"/>
      <c r="G346" s="24"/>
      <c r="H346" s="22"/>
    </row>
    <row r="347" spans="1:8" ht="14.25" customHeight="1">
      <c r="A347" s="21"/>
      <c r="B347" s="22"/>
      <c r="C347" s="23"/>
      <c r="D347" s="23"/>
      <c r="E347" s="24"/>
      <c r="F347" s="24"/>
      <c r="G347" s="24"/>
      <c r="H347" s="22"/>
    </row>
    <row r="348" spans="1:8" ht="14.25" customHeight="1">
      <c r="A348" s="21"/>
      <c r="B348" s="22"/>
      <c r="C348" s="23"/>
      <c r="D348" s="23"/>
      <c r="E348" s="24"/>
      <c r="F348" s="24"/>
      <c r="G348" s="24"/>
      <c r="H348" s="22"/>
    </row>
    <row r="349" spans="1:8" ht="14.25" customHeight="1">
      <c r="A349" s="21"/>
      <c r="B349" s="22"/>
      <c r="C349" s="23"/>
      <c r="D349" s="23"/>
      <c r="E349" s="24"/>
      <c r="F349" s="24"/>
      <c r="G349" s="24"/>
      <c r="H349" s="22"/>
    </row>
    <row r="350" spans="1:8" ht="14.25" customHeight="1">
      <c r="A350" s="21"/>
      <c r="B350" s="22"/>
      <c r="C350" s="23"/>
      <c r="D350" s="23"/>
      <c r="E350" s="24"/>
      <c r="F350" s="24"/>
      <c r="G350" s="24"/>
      <c r="H350" s="22"/>
    </row>
    <row r="351" spans="1:8" ht="14.25" customHeight="1">
      <c r="A351" s="21"/>
      <c r="B351" s="22"/>
      <c r="C351" s="23"/>
      <c r="D351" s="23"/>
      <c r="E351" s="24"/>
      <c r="F351" s="24"/>
      <c r="G351" s="24"/>
      <c r="H351" s="22"/>
    </row>
    <row r="352" spans="1:8" ht="14.25" customHeight="1">
      <c r="A352" s="21"/>
      <c r="B352" s="22"/>
      <c r="C352" s="23"/>
      <c r="D352" s="23"/>
      <c r="E352" s="24"/>
      <c r="F352" s="24"/>
      <c r="G352" s="24"/>
      <c r="H352" s="22"/>
    </row>
    <row r="353" spans="1:8" ht="14.25" customHeight="1">
      <c r="A353" s="21"/>
      <c r="B353" s="22"/>
      <c r="C353" s="23"/>
      <c r="D353" s="23"/>
      <c r="E353" s="24"/>
      <c r="F353" s="24"/>
      <c r="G353" s="24"/>
      <c r="H353" s="22"/>
    </row>
    <row r="354" spans="1:8" ht="14.25" customHeight="1">
      <c r="A354" s="21"/>
      <c r="B354" s="22"/>
      <c r="C354" s="23"/>
      <c r="D354" s="23"/>
      <c r="E354" s="24"/>
      <c r="F354" s="24"/>
      <c r="G354" s="24"/>
      <c r="H354" s="22"/>
    </row>
    <row r="355" spans="1:8" ht="14.25" customHeight="1">
      <c r="A355" s="21"/>
      <c r="B355" s="22"/>
      <c r="C355" s="23"/>
      <c r="D355" s="23"/>
      <c r="E355" s="24"/>
      <c r="F355" s="24"/>
      <c r="G355" s="24"/>
      <c r="H355" s="22"/>
    </row>
    <row r="356" spans="1:8" ht="14.25" customHeight="1">
      <c r="A356" s="21"/>
      <c r="B356" s="22"/>
      <c r="C356" s="23"/>
      <c r="D356" s="23"/>
      <c r="E356" s="24"/>
      <c r="F356" s="24"/>
      <c r="G356" s="24"/>
      <c r="H356" s="22"/>
    </row>
    <row r="357" spans="1:8" ht="14.25" customHeight="1">
      <c r="A357" s="21"/>
      <c r="B357" s="22"/>
      <c r="C357" s="23"/>
      <c r="D357" s="23"/>
      <c r="E357" s="24"/>
      <c r="F357" s="24"/>
      <c r="G357" s="24"/>
      <c r="H357" s="22"/>
    </row>
    <row r="358" spans="1:8" ht="14.25" customHeight="1">
      <c r="A358" s="21"/>
      <c r="B358" s="22"/>
      <c r="C358" s="23"/>
      <c r="D358" s="23"/>
      <c r="E358" s="24"/>
      <c r="F358" s="24"/>
      <c r="G358" s="24"/>
      <c r="H358" s="22"/>
    </row>
    <row r="359" spans="1:8" ht="14.25" customHeight="1">
      <c r="A359" s="21"/>
      <c r="B359" s="22"/>
      <c r="C359" s="23"/>
      <c r="D359" s="23"/>
      <c r="E359" s="24"/>
      <c r="F359" s="24"/>
      <c r="G359" s="24"/>
      <c r="H359" s="22"/>
    </row>
    <row r="360" spans="1:8" ht="14.25" customHeight="1">
      <c r="A360" s="21"/>
      <c r="B360" s="22"/>
      <c r="C360" s="23"/>
      <c r="D360" s="23"/>
      <c r="E360" s="24"/>
      <c r="F360" s="24"/>
      <c r="G360" s="24"/>
      <c r="H360" s="22"/>
    </row>
    <row r="361" spans="1:8" ht="14.25" customHeight="1">
      <c r="A361" s="21"/>
      <c r="B361" s="22"/>
      <c r="C361" s="23"/>
      <c r="D361" s="23"/>
      <c r="E361" s="24"/>
      <c r="F361" s="24"/>
      <c r="G361" s="24"/>
      <c r="H361" s="22"/>
    </row>
    <row r="362" spans="1:8" ht="14.25" customHeight="1">
      <c r="A362" s="21"/>
      <c r="B362" s="22"/>
      <c r="C362" s="23"/>
      <c r="D362" s="23"/>
      <c r="E362" s="24"/>
      <c r="F362" s="24"/>
      <c r="G362" s="24"/>
      <c r="H362" s="22"/>
    </row>
    <row r="363" spans="1:8" ht="14.25" customHeight="1">
      <c r="A363" s="21"/>
      <c r="B363" s="22"/>
      <c r="C363" s="23"/>
      <c r="D363" s="23"/>
      <c r="E363" s="24"/>
      <c r="F363" s="24"/>
      <c r="G363" s="24"/>
      <c r="H363" s="22"/>
    </row>
    <row r="364" spans="1:8" ht="14.25" customHeight="1">
      <c r="A364" s="21"/>
      <c r="B364" s="22"/>
      <c r="C364" s="23"/>
      <c r="D364" s="23"/>
      <c r="E364" s="24"/>
      <c r="F364" s="24"/>
      <c r="G364" s="24"/>
      <c r="H364" s="22"/>
    </row>
    <row r="365" spans="1:8" ht="14.25" customHeight="1">
      <c r="A365" s="21"/>
      <c r="B365" s="22"/>
      <c r="C365" s="23"/>
      <c r="D365" s="23"/>
      <c r="E365" s="24"/>
      <c r="F365" s="24"/>
      <c r="G365" s="24"/>
      <c r="H365" s="22"/>
    </row>
    <row r="366" spans="1:8" ht="14.25" customHeight="1">
      <c r="A366" s="21"/>
      <c r="B366" s="22"/>
      <c r="C366" s="23"/>
      <c r="D366" s="23"/>
      <c r="E366" s="24"/>
      <c r="F366" s="24"/>
      <c r="G366" s="24"/>
      <c r="H366" s="22"/>
    </row>
    <row r="367" spans="1:8" ht="14.25" customHeight="1">
      <c r="A367" s="21"/>
      <c r="B367" s="22"/>
      <c r="C367" s="23"/>
      <c r="D367" s="23"/>
      <c r="E367" s="24"/>
      <c r="F367" s="24"/>
      <c r="G367" s="24"/>
      <c r="H367" s="22"/>
    </row>
    <row r="368" spans="1:8" ht="14.25" customHeight="1">
      <c r="A368" s="21"/>
      <c r="B368" s="22"/>
      <c r="C368" s="23"/>
      <c r="D368" s="23"/>
      <c r="E368" s="24"/>
      <c r="F368" s="24"/>
      <c r="G368" s="24"/>
      <c r="H368" s="22"/>
    </row>
    <row r="369" spans="1:8" ht="14.25" customHeight="1">
      <c r="A369" s="21"/>
      <c r="B369" s="22"/>
      <c r="C369" s="23"/>
      <c r="D369" s="23"/>
      <c r="E369" s="24"/>
      <c r="F369" s="24"/>
      <c r="G369" s="24"/>
      <c r="H369" s="22"/>
    </row>
    <row r="370" spans="1:8" ht="14.25" customHeight="1">
      <c r="A370" s="21"/>
      <c r="B370" s="22"/>
      <c r="C370" s="23"/>
      <c r="D370" s="23"/>
      <c r="E370" s="24"/>
      <c r="F370" s="24"/>
      <c r="G370" s="24"/>
      <c r="H370" s="22"/>
    </row>
    <row r="371" spans="1:8" ht="14.25" customHeight="1">
      <c r="A371" s="21"/>
      <c r="B371" s="22"/>
      <c r="C371" s="23"/>
      <c r="D371" s="23"/>
      <c r="E371" s="24"/>
      <c r="F371" s="24"/>
      <c r="G371" s="24"/>
      <c r="H371" s="22"/>
    </row>
    <row r="372" spans="1:8" ht="14.25" customHeight="1">
      <c r="A372" s="21"/>
      <c r="B372" s="22"/>
      <c r="C372" s="23"/>
      <c r="D372" s="23"/>
      <c r="E372" s="24"/>
      <c r="F372" s="24"/>
      <c r="G372" s="24"/>
      <c r="H372" s="22"/>
    </row>
    <row r="373" spans="1:8" ht="14.25" customHeight="1">
      <c r="A373" s="21"/>
      <c r="B373" s="22"/>
      <c r="C373" s="23"/>
      <c r="D373" s="23"/>
      <c r="E373" s="24"/>
      <c r="F373" s="24"/>
      <c r="G373" s="24"/>
      <c r="H373" s="22"/>
    </row>
    <row r="374" spans="1:8" ht="14.25" customHeight="1">
      <c r="A374" s="21"/>
      <c r="B374" s="22"/>
      <c r="C374" s="23"/>
      <c r="D374" s="23"/>
      <c r="E374" s="24"/>
      <c r="F374" s="24"/>
      <c r="G374" s="24"/>
      <c r="H374" s="22"/>
    </row>
    <row r="375" spans="1:8" ht="14.25" customHeight="1">
      <c r="A375" s="21"/>
      <c r="B375" s="22"/>
      <c r="C375" s="23"/>
      <c r="D375" s="23"/>
      <c r="E375" s="24"/>
      <c r="F375" s="24"/>
      <c r="G375" s="24"/>
      <c r="H375" s="22"/>
    </row>
    <row r="376" spans="1:8" ht="14.25" customHeight="1">
      <c r="A376" s="21"/>
      <c r="B376" s="22"/>
      <c r="C376" s="23"/>
      <c r="D376" s="23"/>
      <c r="E376" s="24"/>
      <c r="F376" s="24"/>
      <c r="G376" s="24"/>
      <c r="H376" s="22"/>
    </row>
    <row r="377" spans="1:8" ht="14.25" customHeight="1">
      <c r="A377" s="21"/>
      <c r="B377" s="22"/>
      <c r="C377" s="23"/>
      <c r="D377" s="23"/>
      <c r="E377" s="24"/>
      <c r="F377" s="24"/>
      <c r="G377" s="24"/>
      <c r="H377" s="22"/>
    </row>
    <row r="378" spans="1:8" ht="14.25" customHeight="1">
      <c r="A378" s="21"/>
      <c r="B378" s="22"/>
      <c r="C378" s="23"/>
      <c r="D378" s="23"/>
      <c r="E378" s="24"/>
      <c r="F378" s="24"/>
      <c r="G378" s="24"/>
      <c r="H378" s="22"/>
    </row>
    <row r="379" spans="1:8" ht="14.25" customHeight="1">
      <c r="A379" s="21"/>
      <c r="B379" s="22"/>
      <c r="C379" s="23"/>
      <c r="D379" s="23"/>
      <c r="E379" s="24"/>
      <c r="F379" s="24"/>
      <c r="G379" s="24"/>
      <c r="H379" s="22"/>
    </row>
    <row r="380" spans="1:8" ht="14.25" customHeight="1">
      <c r="A380" s="21"/>
      <c r="B380" s="22"/>
      <c r="C380" s="23"/>
      <c r="D380" s="23"/>
      <c r="E380" s="24"/>
      <c r="F380" s="24"/>
      <c r="G380" s="24"/>
      <c r="H380" s="22"/>
    </row>
    <row r="381" spans="1:8" ht="14.25" customHeight="1">
      <c r="A381" s="21"/>
      <c r="B381" s="22"/>
      <c r="C381" s="23"/>
      <c r="D381" s="23"/>
      <c r="E381" s="24"/>
      <c r="F381" s="24"/>
      <c r="G381" s="24"/>
      <c r="H381" s="22"/>
    </row>
    <row r="382" spans="1:8" ht="14.25" customHeight="1">
      <c r="A382" s="21"/>
      <c r="B382" s="22"/>
      <c r="C382" s="23"/>
      <c r="D382" s="23"/>
      <c r="E382" s="24"/>
      <c r="F382" s="24"/>
      <c r="G382" s="24"/>
      <c r="H382" s="22"/>
    </row>
    <row r="383" spans="1:8" ht="14.25" customHeight="1">
      <c r="A383" s="21"/>
      <c r="B383" s="22"/>
      <c r="C383" s="23"/>
      <c r="D383" s="23"/>
      <c r="E383" s="24"/>
      <c r="F383" s="24"/>
      <c r="G383" s="24"/>
      <c r="H383" s="22"/>
    </row>
    <row r="384" spans="1:8" ht="14.25" customHeight="1">
      <c r="A384" s="21"/>
      <c r="B384" s="22"/>
      <c r="C384" s="23"/>
      <c r="D384" s="23"/>
      <c r="E384" s="24"/>
      <c r="F384" s="24"/>
      <c r="G384" s="24"/>
      <c r="H384" s="22"/>
    </row>
    <row r="385" spans="1:8" ht="14.25" customHeight="1">
      <c r="A385" s="21"/>
      <c r="B385" s="22"/>
      <c r="C385" s="23"/>
      <c r="D385" s="23"/>
      <c r="E385" s="24"/>
      <c r="F385" s="24"/>
      <c r="G385" s="24"/>
      <c r="H385" s="22"/>
    </row>
    <row r="386" spans="1:8" ht="14.25" customHeight="1">
      <c r="A386" s="21"/>
      <c r="B386" s="22"/>
      <c r="C386" s="23"/>
      <c r="D386" s="23"/>
      <c r="E386" s="24"/>
      <c r="F386" s="24"/>
      <c r="G386" s="24"/>
      <c r="H386" s="22"/>
    </row>
    <row r="387" spans="1:8" ht="14.25" customHeight="1">
      <c r="A387" s="21"/>
      <c r="B387" s="22"/>
      <c r="C387" s="23"/>
      <c r="D387" s="23"/>
      <c r="E387" s="24"/>
      <c r="F387" s="24"/>
      <c r="G387" s="24"/>
      <c r="H387" s="22"/>
    </row>
    <row r="388" spans="1:8" ht="14.25" customHeight="1">
      <c r="A388" s="21"/>
      <c r="B388" s="22"/>
      <c r="C388" s="23"/>
      <c r="D388" s="23"/>
      <c r="E388" s="24"/>
      <c r="F388" s="24"/>
      <c r="G388" s="24"/>
      <c r="H388" s="22"/>
    </row>
    <row r="389" spans="1:8" ht="14.25" customHeight="1">
      <c r="A389" s="21"/>
      <c r="B389" s="22"/>
      <c r="C389" s="23"/>
      <c r="D389" s="23"/>
      <c r="E389" s="24"/>
      <c r="F389" s="24"/>
      <c r="G389" s="24"/>
      <c r="H389" s="22"/>
    </row>
    <row r="390" spans="1:8" ht="14.25" customHeight="1">
      <c r="A390" s="21"/>
      <c r="B390" s="22"/>
      <c r="C390" s="23"/>
      <c r="D390" s="23"/>
      <c r="E390" s="24"/>
      <c r="F390" s="24"/>
      <c r="G390" s="24"/>
      <c r="H390" s="22"/>
    </row>
    <row r="391" spans="1:8" ht="14.25" customHeight="1">
      <c r="A391" s="21"/>
      <c r="B391" s="22"/>
      <c r="C391" s="23"/>
      <c r="D391" s="23"/>
      <c r="E391" s="24"/>
      <c r="F391" s="24"/>
      <c r="G391" s="24"/>
      <c r="H391" s="22"/>
    </row>
    <row r="392" spans="1:8" ht="14.25" customHeight="1">
      <c r="A392" s="21"/>
      <c r="B392" s="22"/>
      <c r="C392" s="23"/>
      <c r="D392" s="23"/>
      <c r="E392" s="24"/>
      <c r="F392" s="24"/>
      <c r="G392" s="24"/>
      <c r="H392" s="22"/>
    </row>
    <row r="393" spans="1:8" ht="14.25" customHeight="1">
      <c r="A393" s="21"/>
      <c r="B393" s="22"/>
      <c r="C393" s="23"/>
      <c r="D393" s="23"/>
      <c r="E393" s="24"/>
      <c r="F393" s="24"/>
      <c r="G393" s="24"/>
      <c r="H393" s="22"/>
    </row>
    <row r="394" spans="1:8" ht="14.25" customHeight="1">
      <c r="A394" s="21"/>
      <c r="B394" s="22"/>
      <c r="C394" s="23"/>
      <c r="D394" s="23"/>
      <c r="E394" s="24"/>
      <c r="F394" s="24"/>
      <c r="G394" s="24"/>
      <c r="H394" s="22"/>
    </row>
    <row r="395" spans="1:8" ht="14.25" customHeight="1">
      <c r="A395" s="21"/>
      <c r="B395" s="22"/>
      <c r="C395" s="23"/>
      <c r="D395" s="23"/>
      <c r="E395" s="24"/>
      <c r="F395" s="24"/>
      <c r="G395" s="24"/>
      <c r="H395" s="22"/>
    </row>
    <row r="396" spans="1:8" ht="14.25" customHeight="1">
      <c r="A396" s="21"/>
      <c r="B396" s="22"/>
      <c r="C396" s="23"/>
      <c r="D396" s="23"/>
      <c r="E396" s="24"/>
      <c r="F396" s="24"/>
      <c r="G396" s="24"/>
      <c r="H396" s="22"/>
    </row>
    <row r="397" spans="1:8" ht="14.25" customHeight="1">
      <c r="A397" s="21"/>
      <c r="B397" s="22"/>
      <c r="C397" s="23"/>
      <c r="D397" s="23"/>
      <c r="E397" s="24"/>
      <c r="F397" s="24"/>
      <c r="G397" s="24"/>
      <c r="H397" s="22"/>
    </row>
    <row r="398" spans="1:8" ht="14.25" customHeight="1">
      <c r="A398" s="21"/>
      <c r="B398" s="22"/>
      <c r="C398" s="23"/>
      <c r="D398" s="23"/>
      <c r="E398" s="24"/>
      <c r="F398" s="24"/>
      <c r="G398" s="24"/>
      <c r="H398" s="22"/>
    </row>
    <row r="399" spans="1:8" ht="14.25" customHeight="1">
      <c r="A399" s="21"/>
      <c r="B399" s="22"/>
      <c r="C399" s="23"/>
      <c r="D399" s="23"/>
      <c r="E399" s="24"/>
      <c r="F399" s="24"/>
      <c r="G399" s="24"/>
      <c r="H399" s="22"/>
    </row>
    <row r="400" spans="1:8" ht="14.25" customHeight="1">
      <c r="A400" s="21"/>
      <c r="B400" s="22"/>
      <c r="C400" s="23"/>
      <c r="D400" s="23"/>
      <c r="E400" s="24"/>
      <c r="F400" s="24"/>
      <c r="G400" s="24"/>
      <c r="H400" s="22"/>
    </row>
    <row r="401" spans="1:8" ht="14.25" customHeight="1">
      <c r="A401" s="21"/>
      <c r="B401" s="22"/>
      <c r="C401" s="23"/>
      <c r="D401" s="23"/>
      <c r="E401" s="24"/>
      <c r="F401" s="24"/>
      <c r="G401" s="24"/>
      <c r="H401" s="22"/>
    </row>
    <row r="402" spans="1:8" ht="14.25" customHeight="1">
      <c r="A402" s="21"/>
      <c r="B402" s="22"/>
      <c r="C402" s="23"/>
      <c r="D402" s="23"/>
      <c r="E402" s="24"/>
      <c r="F402" s="24"/>
      <c r="G402" s="24"/>
      <c r="H402" s="22"/>
    </row>
    <row r="403" spans="1:8" ht="14.25" customHeight="1">
      <c r="A403" s="21"/>
      <c r="B403" s="22"/>
      <c r="C403" s="23"/>
      <c r="D403" s="23"/>
      <c r="E403" s="24"/>
      <c r="F403" s="24"/>
      <c r="G403" s="24"/>
      <c r="H403" s="22"/>
    </row>
    <row r="404" spans="1:8" ht="14.25" customHeight="1">
      <c r="A404" s="21"/>
      <c r="B404" s="22"/>
      <c r="C404" s="23"/>
      <c r="D404" s="23"/>
      <c r="E404" s="24"/>
      <c r="F404" s="24"/>
      <c r="G404" s="24"/>
      <c r="H404" s="22"/>
    </row>
    <row r="405" spans="1:8" ht="14.25" customHeight="1">
      <c r="A405" s="21"/>
      <c r="B405" s="22"/>
      <c r="C405" s="23"/>
      <c r="D405" s="23"/>
      <c r="E405" s="24"/>
      <c r="F405" s="24"/>
      <c r="G405" s="24"/>
      <c r="H405" s="22"/>
    </row>
    <row r="406" spans="1:8" ht="14.25" customHeight="1">
      <c r="A406" s="21"/>
      <c r="B406" s="22"/>
      <c r="C406" s="23"/>
      <c r="D406" s="23"/>
      <c r="E406" s="24"/>
      <c r="F406" s="24"/>
      <c r="G406" s="24"/>
      <c r="H406" s="22"/>
    </row>
    <row r="407" spans="1:8" ht="14.25" customHeight="1">
      <c r="A407" s="21"/>
      <c r="B407" s="22"/>
      <c r="C407" s="23"/>
      <c r="D407" s="23"/>
      <c r="E407" s="24"/>
      <c r="F407" s="24"/>
      <c r="G407" s="24"/>
      <c r="H407" s="22"/>
    </row>
    <row r="408" spans="1:8" ht="14.25" customHeight="1">
      <c r="A408" s="21"/>
      <c r="B408" s="22"/>
      <c r="C408" s="23"/>
      <c r="D408" s="23"/>
      <c r="E408" s="24"/>
      <c r="F408" s="24"/>
      <c r="G408" s="24"/>
      <c r="H408" s="22"/>
    </row>
    <row r="409" spans="1:8" ht="14.25" customHeight="1">
      <c r="A409" s="21"/>
      <c r="B409" s="22"/>
      <c r="C409" s="23"/>
      <c r="D409" s="23"/>
      <c r="E409" s="24"/>
      <c r="F409" s="24"/>
      <c r="G409" s="24"/>
      <c r="H409" s="22"/>
    </row>
    <row r="410" spans="1:8" ht="14.25" customHeight="1">
      <c r="A410" s="21"/>
      <c r="B410" s="22"/>
      <c r="C410" s="23"/>
      <c r="D410" s="23"/>
      <c r="E410" s="24"/>
      <c r="F410" s="24"/>
      <c r="G410" s="24"/>
      <c r="H410" s="22"/>
    </row>
    <row r="411" spans="1:8" ht="14.25" customHeight="1">
      <c r="A411" s="21"/>
      <c r="B411" s="22"/>
      <c r="C411" s="23"/>
      <c r="D411" s="23"/>
      <c r="E411" s="24"/>
      <c r="F411" s="24"/>
      <c r="G411" s="24"/>
      <c r="H411" s="22"/>
    </row>
    <row r="412" spans="1:8" ht="14.25" customHeight="1">
      <c r="A412" s="21"/>
      <c r="B412" s="22"/>
      <c r="C412" s="23"/>
      <c r="D412" s="23"/>
      <c r="E412" s="24"/>
      <c r="F412" s="24"/>
      <c r="G412" s="24"/>
      <c r="H412" s="22"/>
    </row>
    <row r="413" spans="1:8" ht="14.25" customHeight="1">
      <c r="A413" s="21"/>
      <c r="B413" s="22"/>
      <c r="C413" s="23"/>
      <c r="D413" s="23"/>
      <c r="E413" s="24"/>
      <c r="F413" s="24"/>
      <c r="G413" s="24"/>
      <c r="H413" s="22"/>
    </row>
    <row r="414" spans="1:8" ht="14.25" customHeight="1">
      <c r="A414" s="21"/>
      <c r="B414" s="22"/>
      <c r="C414" s="23"/>
      <c r="D414" s="23"/>
      <c r="E414" s="24"/>
      <c r="F414" s="24"/>
      <c r="G414" s="24"/>
      <c r="H414" s="22"/>
    </row>
    <row r="415" spans="1:8" ht="14.25" customHeight="1">
      <c r="A415" s="21"/>
      <c r="B415" s="22"/>
      <c r="C415" s="23"/>
      <c r="D415" s="23"/>
      <c r="E415" s="24"/>
      <c r="F415" s="24"/>
      <c r="G415" s="24"/>
      <c r="H415" s="22"/>
    </row>
    <row r="416" spans="1:8" ht="14.25" customHeight="1">
      <c r="A416" s="21"/>
      <c r="B416" s="22"/>
      <c r="C416" s="23"/>
      <c r="D416" s="23"/>
      <c r="E416" s="24"/>
      <c r="F416" s="24"/>
      <c r="G416" s="24"/>
      <c r="H416" s="22"/>
    </row>
    <row r="417" spans="1:8" ht="14.25" customHeight="1">
      <c r="A417" s="21"/>
      <c r="B417" s="22"/>
      <c r="C417" s="23"/>
      <c r="D417" s="23"/>
      <c r="E417" s="24"/>
      <c r="F417" s="24"/>
      <c r="G417" s="24"/>
      <c r="H417" s="22"/>
    </row>
    <row r="418" spans="1:8" ht="14.25" customHeight="1">
      <c r="A418" s="21"/>
      <c r="B418" s="22"/>
      <c r="C418" s="23"/>
      <c r="D418" s="23"/>
      <c r="E418" s="24"/>
      <c r="F418" s="24"/>
      <c r="G418" s="24"/>
      <c r="H418" s="22"/>
    </row>
    <row r="419" spans="1:8" ht="14.25" customHeight="1">
      <c r="A419" s="21"/>
      <c r="B419" s="22"/>
      <c r="C419" s="23"/>
      <c r="D419" s="23"/>
      <c r="E419" s="24"/>
      <c r="F419" s="24"/>
      <c r="G419" s="24"/>
      <c r="H419" s="22"/>
    </row>
    <row r="420" spans="1:8" ht="14.25" customHeight="1">
      <c r="A420" s="21"/>
      <c r="B420" s="22"/>
      <c r="C420" s="23"/>
      <c r="D420" s="23"/>
      <c r="E420" s="24"/>
      <c r="F420" s="24"/>
      <c r="G420" s="24"/>
      <c r="H420" s="22"/>
    </row>
    <row r="421" spans="1:8" ht="14.25" customHeight="1">
      <c r="A421" s="21"/>
      <c r="B421" s="22"/>
      <c r="C421" s="23"/>
      <c r="D421" s="23"/>
      <c r="E421" s="24"/>
      <c r="F421" s="24"/>
      <c r="G421" s="24"/>
      <c r="H421" s="22"/>
    </row>
    <row r="422" spans="1:8" ht="14.25" customHeight="1">
      <c r="A422" s="21"/>
      <c r="B422" s="22"/>
      <c r="C422" s="23"/>
      <c r="D422" s="23"/>
      <c r="E422" s="24"/>
      <c r="F422" s="24"/>
      <c r="G422" s="24"/>
      <c r="H422" s="22"/>
    </row>
    <row r="423" spans="1:8" ht="14.25" customHeight="1">
      <c r="A423" s="21"/>
      <c r="B423" s="22"/>
      <c r="C423" s="23"/>
      <c r="D423" s="23"/>
      <c r="E423" s="24"/>
      <c r="F423" s="24"/>
      <c r="G423" s="24"/>
      <c r="H423" s="22"/>
    </row>
    <row r="424" spans="1:8" ht="14.25" customHeight="1">
      <c r="A424" s="21"/>
      <c r="B424" s="22"/>
      <c r="C424" s="23"/>
      <c r="D424" s="23"/>
      <c r="E424" s="24"/>
      <c r="F424" s="24"/>
      <c r="G424" s="24"/>
      <c r="H424" s="22"/>
    </row>
    <row r="425" spans="1:8" ht="14.25" customHeight="1">
      <c r="A425" s="21"/>
      <c r="B425" s="22"/>
      <c r="C425" s="23"/>
      <c r="D425" s="23"/>
      <c r="E425" s="24"/>
      <c r="F425" s="24"/>
      <c r="G425" s="24"/>
      <c r="H425" s="22"/>
    </row>
    <row r="426" spans="1:8" ht="14.25" customHeight="1">
      <c r="A426" s="21"/>
      <c r="B426" s="22"/>
      <c r="C426" s="23"/>
      <c r="D426" s="23"/>
      <c r="E426" s="24"/>
      <c r="F426" s="24"/>
      <c r="G426" s="24"/>
      <c r="H426" s="22"/>
    </row>
    <row r="427" spans="1:8" ht="14.25" customHeight="1">
      <c r="A427" s="21"/>
      <c r="B427" s="22"/>
      <c r="C427" s="23"/>
      <c r="D427" s="23"/>
      <c r="E427" s="24"/>
      <c r="F427" s="24"/>
      <c r="G427" s="24"/>
      <c r="H427" s="22"/>
    </row>
    <row r="428" spans="1:8" ht="14.25" customHeight="1">
      <c r="A428" s="21"/>
      <c r="B428" s="22"/>
      <c r="C428" s="23"/>
      <c r="D428" s="23"/>
      <c r="E428" s="24"/>
      <c r="F428" s="24"/>
      <c r="G428" s="24"/>
      <c r="H428" s="22"/>
    </row>
    <row r="429" spans="1:8" ht="14.25" customHeight="1">
      <c r="A429" s="21"/>
      <c r="B429" s="22"/>
      <c r="C429" s="23"/>
      <c r="D429" s="23"/>
      <c r="E429" s="24"/>
      <c r="F429" s="24"/>
      <c r="G429" s="24"/>
      <c r="H429" s="22"/>
    </row>
    <row r="430" spans="1:8" ht="14.25" customHeight="1">
      <c r="A430" s="21"/>
      <c r="B430" s="22"/>
      <c r="C430" s="23"/>
      <c r="D430" s="23"/>
      <c r="E430" s="24"/>
      <c r="F430" s="24"/>
      <c r="G430" s="24"/>
      <c r="H430" s="22"/>
    </row>
    <row r="431" spans="1:8" ht="14.25" customHeight="1">
      <c r="A431" s="21"/>
      <c r="B431" s="22"/>
      <c r="C431" s="23"/>
      <c r="D431" s="23"/>
      <c r="E431" s="24"/>
      <c r="F431" s="24"/>
      <c r="G431" s="24"/>
      <c r="H431" s="22"/>
    </row>
    <row r="432" spans="1:8" ht="14.25" customHeight="1">
      <c r="A432" s="21"/>
      <c r="B432" s="22"/>
      <c r="C432" s="23"/>
      <c r="D432" s="23"/>
      <c r="E432" s="24"/>
      <c r="F432" s="24"/>
      <c r="G432" s="24"/>
      <c r="H432" s="22"/>
    </row>
    <row r="433" spans="1:8" ht="14.25" customHeight="1">
      <c r="A433" s="21"/>
      <c r="B433" s="22"/>
      <c r="C433" s="23"/>
      <c r="D433" s="23"/>
      <c r="E433" s="24"/>
      <c r="F433" s="24"/>
      <c r="G433" s="24"/>
      <c r="H433" s="22"/>
    </row>
    <row r="434" spans="1:8" ht="14.25" customHeight="1">
      <c r="A434" s="21"/>
      <c r="B434" s="22"/>
      <c r="C434" s="23"/>
      <c r="D434" s="23"/>
      <c r="E434" s="24"/>
      <c r="F434" s="24"/>
      <c r="G434" s="24"/>
      <c r="H434" s="22"/>
    </row>
    <row r="435" spans="1:8" ht="14.25" customHeight="1">
      <c r="A435" s="21"/>
      <c r="B435" s="22"/>
      <c r="C435" s="23"/>
      <c r="D435" s="23"/>
      <c r="E435" s="24"/>
      <c r="F435" s="24"/>
      <c r="G435" s="24"/>
      <c r="H435" s="22"/>
    </row>
    <row r="436" spans="1:8" ht="14.25" customHeight="1">
      <c r="A436" s="21"/>
      <c r="B436" s="22"/>
      <c r="C436" s="23"/>
      <c r="D436" s="23"/>
      <c r="E436" s="24"/>
      <c r="F436" s="24"/>
      <c r="G436" s="24"/>
      <c r="H436" s="22"/>
    </row>
    <row r="437" spans="1:8" ht="14.25" customHeight="1">
      <c r="A437" s="21"/>
      <c r="B437" s="22"/>
      <c r="C437" s="23"/>
      <c r="D437" s="23"/>
      <c r="E437" s="24"/>
      <c r="F437" s="24"/>
      <c r="G437" s="24"/>
      <c r="H437" s="22"/>
    </row>
    <row r="438" spans="1:8" ht="14.25" customHeight="1">
      <c r="A438" s="21"/>
      <c r="B438" s="22"/>
      <c r="C438" s="23"/>
      <c r="D438" s="23"/>
      <c r="E438" s="24"/>
      <c r="F438" s="24"/>
      <c r="G438" s="24"/>
      <c r="H438" s="22"/>
    </row>
    <row r="439" spans="1:8" ht="14.25" customHeight="1">
      <c r="A439" s="21"/>
      <c r="B439" s="22"/>
      <c r="C439" s="23"/>
      <c r="D439" s="23"/>
      <c r="E439" s="24"/>
      <c r="F439" s="24"/>
      <c r="G439" s="24"/>
      <c r="H439" s="22"/>
    </row>
    <row r="440" spans="1:8" ht="14.25" customHeight="1">
      <c r="A440" s="21"/>
      <c r="B440" s="22"/>
      <c r="C440" s="23"/>
      <c r="D440" s="23"/>
      <c r="E440" s="24"/>
      <c r="F440" s="24"/>
      <c r="G440" s="24"/>
      <c r="H440" s="22"/>
    </row>
    <row r="441" spans="1:8" ht="14.25" customHeight="1">
      <c r="A441" s="21"/>
      <c r="B441" s="22"/>
      <c r="C441" s="23"/>
      <c r="D441" s="23"/>
      <c r="E441" s="24"/>
      <c r="F441" s="24"/>
      <c r="G441" s="24"/>
      <c r="H441" s="22"/>
    </row>
    <row r="442" spans="1:8" ht="14.25" customHeight="1">
      <c r="A442" s="21"/>
      <c r="B442" s="22"/>
      <c r="C442" s="23"/>
      <c r="D442" s="23"/>
      <c r="E442" s="24"/>
      <c r="F442" s="24"/>
      <c r="G442" s="24"/>
      <c r="H442" s="22"/>
    </row>
    <row r="443" spans="1:8" ht="14.25" customHeight="1">
      <c r="A443" s="21"/>
      <c r="B443" s="22"/>
      <c r="C443" s="23"/>
      <c r="D443" s="23"/>
      <c r="E443" s="24"/>
      <c r="F443" s="24"/>
      <c r="G443" s="24"/>
      <c r="H443" s="22"/>
    </row>
    <row r="444" spans="1:8" ht="14.25" customHeight="1">
      <c r="A444" s="21"/>
      <c r="B444" s="22"/>
      <c r="C444" s="23"/>
      <c r="D444" s="23"/>
      <c r="E444" s="24"/>
      <c r="F444" s="24"/>
      <c r="G444" s="24"/>
      <c r="H444" s="22"/>
    </row>
    <row r="445" spans="1:8" ht="14.25" customHeight="1">
      <c r="A445" s="21"/>
      <c r="B445" s="22"/>
      <c r="C445" s="23"/>
      <c r="D445" s="23"/>
      <c r="E445" s="24"/>
      <c r="F445" s="24"/>
      <c r="G445" s="24"/>
      <c r="H445" s="22"/>
    </row>
    <row r="446" spans="1:8" ht="14.25" customHeight="1">
      <c r="A446" s="21"/>
      <c r="B446" s="22"/>
      <c r="C446" s="23"/>
      <c r="D446" s="23"/>
      <c r="E446" s="24"/>
      <c r="F446" s="24"/>
      <c r="G446" s="24"/>
      <c r="H446" s="22"/>
    </row>
    <row r="447" spans="1:8" ht="14.25" customHeight="1">
      <c r="A447" s="21"/>
      <c r="B447" s="22"/>
      <c r="C447" s="23"/>
      <c r="D447" s="23"/>
      <c r="E447" s="24"/>
      <c r="F447" s="24"/>
      <c r="G447" s="24"/>
      <c r="H447" s="22"/>
    </row>
    <row r="448" spans="1:8" ht="14.25" customHeight="1">
      <c r="A448" s="21"/>
      <c r="B448" s="22"/>
      <c r="C448" s="23"/>
      <c r="D448" s="23"/>
      <c r="E448" s="24"/>
      <c r="F448" s="24"/>
      <c r="G448" s="24"/>
      <c r="H448" s="22"/>
    </row>
    <row r="449" spans="1:8" ht="14.25" customHeight="1">
      <c r="A449" s="21"/>
      <c r="B449" s="22"/>
      <c r="C449" s="23"/>
      <c r="D449" s="23"/>
      <c r="E449" s="24"/>
      <c r="F449" s="24"/>
      <c r="G449" s="24"/>
      <c r="H449" s="22"/>
    </row>
    <row r="450" spans="1:8" ht="14.25" customHeight="1">
      <c r="A450" s="21"/>
      <c r="B450" s="22"/>
      <c r="C450" s="23"/>
      <c r="D450" s="23"/>
      <c r="E450" s="24"/>
      <c r="F450" s="24"/>
      <c r="G450" s="24"/>
      <c r="H450" s="22"/>
    </row>
    <row r="451" spans="1:8" ht="14.25" customHeight="1">
      <c r="A451" s="21"/>
      <c r="B451" s="22"/>
      <c r="C451" s="23"/>
      <c r="D451" s="23"/>
      <c r="E451" s="24"/>
      <c r="F451" s="24"/>
      <c r="G451" s="24"/>
      <c r="H451" s="22"/>
    </row>
    <row r="452" spans="1:8" ht="14.25" customHeight="1">
      <c r="A452" s="21"/>
      <c r="B452" s="22"/>
      <c r="C452" s="23"/>
      <c r="D452" s="23"/>
      <c r="E452" s="24"/>
      <c r="F452" s="24"/>
      <c r="G452" s="24"/>
      <c r="H452" s="22"/>
    </row>
    <row r="453" spans="1:8" ht="14.25" customHeight="1">
      <c r="A453" s="21"/>
      <c r="B453" s="22"/>
      <c r="C453" s="23"/>
      <c r="D453" s="23"/>
      <c r="E453" s="24"/>
      <c r="F453" s="24"/>
      <c r="G453" s="24"/>
      <c r="H453" s="22"/>
    </row>
    <row r="454" spans="1:8" ht="14.25" customHeight="1">
      <c r="A454" s="21"/>
      <c r="B454" s="22"/>
      <c r="C454" s="23"/>
      <c r="D454" s="23"/>
      <c r="E454" s="24"/>
      <c r="F454" s="24"/>
      <c r="G454" s="24"/>
      <c r="H454" s="22"/>
    </row>
    <row r="455" spans="1:8" ht="14.25" customHeight="1">
      <c r="A455" s="21"/>
      <c r="B455" s="22"/>
      <c r="C455" s="23"/>
      <c r="D455" s="23"/>
      <c r="E455" s="24"/>
      <c r="F455" s="24"/>
      <c r="G455" s="24"/>
      <c r="H455" s="22"/>
    </row>
    <row r="456" spans="1:8" ht="14.25" customHeight="1">
      <c r="A456" s="21"/>
      <c r="B456" s="22"/>
      <c r="C456" s="23"/>
      <c r="D456" s="23"/>
      <c r="E456" s="24"/>
      <c r="F456" s="24"/>
      <c r="G456" s="24"/>
      <c r="H456" s="22"/>
    </row>
    <row r="457" spans="1:8" ht="14.25" customHeight="1">
      <c r="A457" s="21"/>
      <c r="B457" s="22"/>
      <c r="C457" s="23"/>
      <c r="D457" s="23"/>
      <c r="E457" s="24"/>
      <c r="F457" s="24"/>
      <c r="G457" s="24"/>
      <c r="H457" s="22"/>
    </row>
    <row r="458" spans="1:8" ht="14.25" customHeight="1">
      <c r="A458" s="21"/>
      <c r="B458" s="22"/>
      <c r="C458" s="23"/>
      <c r="D458" s="23"/>
      <c r="E458" s="24"/>
      <c r="F458" s="24"/>
      <c r="G458" s="24"/>
      <c r="H458" s="22"/>
    </row>
    <row r="459" spans="1:8" ht="14.25" customHeight="1">
      <c r="A459" s="21"/>
      <c r="B459" s="22"/>
      <c r="C459" s="23"/>
      <c r="D459" s="23"/>
      <c r="E459" s="24"/>
      <c r="F459" s="24"/>
      <c r="G459" s="24"/>
      <c r="H459" s="22"/>
    </row>
    <row r="460" spans="1:8" ht="14.25" customHeight="1">
      <c r="A460" s="21"/>
      <c r="B460" s="22"/>
      <c r="C460" s="23"/>
      <c r="D460" s="23"/>
      <c r="E460" s="24"/>
      <c r="F460" s="24"/>
      <c r="G460" s="24"/>
      <c r="H460" s="22"/>
    </row>
    <row r="461" spans="1:8" ht="14.25" customHeight="1">
      <c r="A461" s="21"/>
      <c r="B461" s="22"/>
      <c r="C461" s="23"/>
      <c r="D461" s="23"/>
      <c r="E461" s="24"/>
      <c r="F461" s="24"/>
      <c r="G461" s="24"/>
      <c r="H461" s="22"/>
    </row>
    <row r="462" spans="1:8" ht="14.25" customHeight="1">
      <c r="A462" s="21"/>
      <c r="B462" s="22"/>
      <c r="C462" s="23"/>
      <c r="D462" s="23"/>
      <c r="E462" s="24"/>
      <c r="F462" s="24"/>
      <c r="G462" s="24"/>
      <c r="H462" s="22"/>
    </row>
    <row r="463" spans="1:8" ht="14.25" customHeight="1">
      <c r="A463" s="21"/>
      <c r="B463" s="22"/>
      <c r="C463" s="23"/>
      <c r="D463" s="23"/>
      <c r="E463" s="24"/>
      <c r="F463" s="24"/>
      <c r="G463" s="24"/>
      <c r="H463" s="22"/>
    </row>
    <row r="464" spans="1:8" ht="14.25" customHeight="1">
      <c r="A464" s="21"/>
      <c r="B464" s="22"/>
      <c r="C464" s="23"/>
      <c r="D464" s="23"/>
      <c r="E464" s="24"/>
      <c r="F464" s="24"/>
      <c r="G464" s="24"/>
      <c r="H464" s="22"/>
    </row>
    <row r="465" spans="1:8" ht="14.25" customHeight="1">
      <c r="A465" s="21"/>
      <c r="B465" s="22"/>
      <c r="C465" s="23"/>
      <c r="D465" s="23"/>
      <c r="E465" s="24"/>
      <c r="F465" s="24"/>
      <c r="G465" s="24"/>
      <c r="H465" s="22"/>
    </row>
    <row r="466" spans="1:8" ht="14.25" customHeight="1">
      <c r="A466" s="21"/>
      <c r="B466" s="22"/>
      <c r="C466" s="23"/>
      <c r="D466" s="23"/>
      <c r="E466" s="24"/>
      <c r="F466" s="24"/>
      <c r="G466" s="24"/>
      <c r="H466" s="22"/>
    </row>
    <row r="467" spans="1:8" ht="14.25" customHeight="1">
      <c r="A467" s="21"/>
      <c r="B467" s="22"/>
      <c r="C467" s="23"/>
      <c r="D467" s="23"/>
      <c r="E467" s="24"/>
      <c r="F467" s="24"/>
      <c r="G467" s="24"/>
      <c r="H467" s="22"/>
    </row>
    <row r="468" spans="1:8" ht="14.25" customHeight="1">
      <c r="A468" s="21"/>
      <c r="B468" s="22"/>
      <c r="C468" s="23"/>
      <c r="D468" s="23"/>
      <c r="E468" s="24"/>
      <c r="F468" s="24"/>
      <c r="G468" s="24"/>
      <c r="H468" s="22"/>
    </row>
    <row r="469" spans="1:8" ht="14.25" customHeight="1">
      <c r="A469" s="21"/>
      <c r="B469" s="22"/>
      <c r="C469" s="23"/>
      <c r="D469" s="23"/>
      <c r="E469" s="24"/>
      <c r="F469" s="24"/>
      <c r="G469" s="24"/>
      <c r="H469" s="22"/>
    </row>
    <row r="470" spans="1:8" ht="14.25" customHeight="1">
      <c r="A470" s="21"/>
      <c r="B470" s="22"/>
      <c r="C470" s="23"/>
      <c r="D470" s="23"/>
      <c r="E470" s="24"/>
      <c r="F470" s="24"/>
      <c r="G470" s="24"/>
      <c r="H470" s="22"/>
    </row>
    <row r="471" spans="1:8" ht="14.25" customHeight="1">
      <c r="A471" s="21"/>
      <c r="B471" s="22"/>
      <c r="C471" s="23"/>
      <c r="D471" s="23"/>
      <c r="E471" s="24"/>
      <c r="F471" s="24"/>
      <c r="G471" s="24"/>
      <c r="H471" s="22"/>
    </row>
    <row r="472" spans="1:8" ht="14.25" customHeight="1">
      <c r="A472" s="21"/>
      <c r="B472" s="22"/>
      <c r="C472" s="23"/>
      <c r="D472" s="23"/>
      <c r="E472" s="24"/>
      <c r="F472" s="24"/>
      <c r="G472" s="24"/>
      <c r="H472" s="22"/>
    </row>
    <row r="473" spans="1:8" ht="14.25" customHeight="1">
      <c r="A473" s="21"/>
      <c r="B473" s="22"/>
      <c r="C473" s="23"/>
      <c r="D473" s="23"/>
      <c r="E473" s="24"/>
      <c r="F473" s="24"/>
      <c r="G473" s="24"/>
      <c r="H473" s="22"/>
    </row>
    <row r="474" spans="1:8" ht="14.25" customHeight="1">
      <c r="A474" s="21"/>
      <c r="B474" s="22"/>
      <c r="C474" s="23"/>
      <c r="D474" s="23"/>
      <c r="E474" s="24"/>
      <c r="F474" s="24"/>
      <c r="G474" s="24"/>
      <c r="H474" s="22"/>
    </row>
    <row r="475" spans="1:8" ht="14.25" customHeight="1">
      <c r="A475" s="21"/>
      <c r="B475" s="22"/>
      <c r="C475" s="23"/>
      <c r="D475" s="23"/>
      <c r="E475" s="24"/>
      <c r="F475" s="24"/>
      <c r="G475" s="24"/>
      <c r="H475" s="22"/>
    </row>
    <row r="476" spans="1:8" ht="14.25" customHeight="1">
      <c r="A476" s="21"/>
      <c r="B476" s="22"/>
      <c r="C476" s="23"/>
      <c r="D476" s="23"/>
      <c r="E476" s="24"/>
      <c r="F476" s="24"/>
      <c r="G476" s="24"/>
      <c r="H476" s="22"/>
    </row>
    <row r="477" spans="1:8" ht="14.25" customHeight="1">
      <c r="A477" s="21"/>
      <c r="B477" s="22"/>
      <c r="C477" s="23"/>
      <c r="D477" s="23"/>
      <c r="E477" s="24"/>
      <c r="F477" s="24"/>
      <c r="G477" s="24"/>
      <c r="H477" s="22"/>
    </row>
    <row r="478" spans="1:8" ht="14.25" customHeight="1">
      <c r="A478" s="21"/>
      <c r="B478" s="22"/>
      <c r="C478" s="23"/>
      <c r="D478" s="23"/>
      <c r="E478" s="24"/>
      <c r="F478" s="24"/>
      <c r="G478" s="24"/>
      <c r="H478" s="22"/>
    </row>
    <row r="479" spans="1:8" ht="14.25" customHeight="1">
      <c r="A479" s="21"/>
      <c r="B479" s="22"/>
      <c r="C479" s="23"/>
      <c r="D479" s="23"/>
      <c r="E479" s="24"/>
      <c r="F479" s="24"/>
      <c r="G479" s="24"/>
      <c r="H479" s="22"/>
    </row>
    <row r="480" spans="1:8" ht="14.25" customHeight="1">
      <c r="A480" s="21"/>
      <c r="B480" s="22"/>
      <c r="C480" s="23"/>
      <c r="D480" s="23"/>
      <c r="E480" s="24"/>
      <c r="F480" s="24"/>
      <c r="G480" s="24"/>
      <c r="H480" s="22"/>
    </row>
    <row r="481" spans="1:8" ht="14.25" customHeight="1">
      <c r="A481" s="21"/>
      <c r="B481" s="22"/>
      <c r="C481" s="23"/>
      <c r="D481" s="23"/>
      <c r="E481" s="24"/>
      <c r="F481" s="24"/>
      <c r="G481" s="24"/>
      <c r="H481" s="22"/>
    </row>
    <row r="482" spans="1:8" ht="14.25" customHeight="1">
      <c r="A482" s="21"/>
      <c r="B482" s="22"/>
      <c r="C482" s="23"/>
      <c r="D482" s="23"/>
      <c r="E482" s="24"/>
      <c r="F482" s="24"/>
      <c r="G482" s="24"/>
      <c r="H482" s="22"/>
    </row>
    <row r="483" spans="1:8" ht="14.25" customHeight="1">
      <c r="A483" s="21"/>
      <c r="B483" s="22"/>
      <c r="C483" s="23"/>
      <c r="D483" s="23"/>
      <c r="E483" s="24"/>
      <c r="F483" s="24"/>
      <c r="G483" s="24"/>
      <c r="H483" s="22"/>
    </row>
    <row r="484" spans="1:8" ht="14.25" customHeight="1">
      <c r="A484" s="21"/>
      <c r="B484" s="22"/>
      <c r="C484" s="23"/>
      <c r="D484" s="23"/>
      <c r="E484" s="24"/>
      <c r="F484" s="24"/>
      <c r="G484" s="24"/>
      <c r="H484" s="22"/>
    </row>
    <row r="485" spans="1:8" ht="14.25" customHeight="1">
      <c r="A485" s="21"/>
      <c r="B485" s="22"/>
      <c r="C485" s="23"/>
      <c r="D485" s="23"/>
      <c r="E485" s="24"/>
      <c r="F485" s="24"/>
      <c r="G485" s="24"/>
      <c r="H485" s="22"/>
    </row>
    <row r="486" spans="1:8" ht="14.25" customHeight="1">
      <c r="A486" s="21"/>
      <c r="B486" s="22"/>
      <c r="C486" s="23"/>
      <c r="D486" s="23"/>
      <c r="E486" s="24"/>
      <c r="F486" s="24"/>
      <c r="G486" s="24"/>
      <c r="H486" s="22"/>
    </row>
    <row r="487" spans="1:8" ht="14.25" customHeight="1">
      <c r="A487" s="21"/>
      <c r="B487" s="22"/>
      <c r="C487" s="23"/>
      <c r="D487" s="23"/>
      <c r="E487" s="24"/>
      <c r="F487" s="24"/>
      <c r="G487" s="24"/>
      <c r="H487" s="22"/>
    </row>
    <row r="488" spans="1:8" ht="14.25" customHeight="1">
      <c r="A488" s="21"/>
      <c r="B488" s="22"/>
      <c r="C488" s="23"/>
      <c r="D488" s="23"/>
      <c r="E488" s="24"/>
      <c r="F488" s="24"/>
      <c r="G488" s="24"/>
      <c r="H488" s="22"/>
    </row>
    <row r="489" spans="1:8" ht="14.25" customHeight="1">
      <c r="A489" s="21"/>
      <c r="B489" s="22"/>
      <c r="C489" s="23"/>
      <c r="D489" s="23"/>
      <c r="E489" s="24"/>
      <c r="F489" s="24"/>
      <c r="G489" s="24"/>
      <c r="H489" s="22"/>
    </row>
    <row r="490" spans="1:8" ht="14.25" customHeight="1">
      <c r="A490" s="21"/>
      <c r="B490" s="22"/>
      <c r="C490" s="23"/>
      <c r="D490" s="23"/>
      <c r="E490" s="24"/>
      <c r="F490" s="24"/>
      <c r="G490" s="24"/>
      <c r="H490" s="22"/>
    </row>
    <row r="491" spans="1:8" ht="14.25" customHeight="1">
      <c r="A491" s="21"/>
      <c r="B491" s="22"/>
      <c r="C491" s="23"/>
      <c r="D491" s="23"/>
      <c r="E491" s="24"/>
      <c r="F491" s="24"/>
      <c r="G491" s="24"/>
      <c r="H491" s="22"/>
    </row>
    <row r="492" spans="1:8" ht="14.25" customHeight="1">
      <c r="A492" s="21"/>
      <c r="B492" s="22"/>
      <c r="C492" s="23"/>
      <c r="D492" s="23"/>
      <c r="E492" s="24"/>
      <c r="F492" s="24"/>
      <c r="G492" s="24"/>
      <c r="H492" s="22"/>
    </row>
    <row r="493" spans="1:8" ht="14.25" customHeight="1">
      <c r="A493" s="21"/>
      <c r="B493" s="22"/>
      <c r="C493" s="23"/>
      <c r="D493" s="23"/>
      <c r="E493" s="24"/>
      <c r="F493" s="24"/>
      <c r="G493" s="24"/>
      <c r="H493" s="22"/>
    </row>
    <row r="494" spans="1:8" ht="14.25" customHeight="1">
      <c r="A494" s="21"/>
      <c r="B494" s="22"/>
      <c r="C494" s="23"/>
      <c r="D494" s="23"/>
      <c r="E494" s="24"/>
      <c r="F494" s="24"/>
      <c r="G494" s="24"/>
      <c r="H494" s="22"/>
    </row>
    <row r="495" spans="1:8" ht="14.25" customHeight="1">
      <c r="A495" s="21"/>
      <c r="B495" s="22"/>
      <c r="C495" s="23"/>
      <c r="D495" s="23"/>
      <c r="E495" s="24"/>
      <c r="F495" s="24"/>
      <c r="G495" s="24"/>
      <c r="H495" s="22"/>
    </row>
    <row r="496" spans="1:8" ht="14.25" customHeight="1">
      <c r="A496" s="21"/>
      <c r="B496" s="22"/>
      <c r="C496" s="23"/>
      <c r="D496" s="23"/>
      <c r="E496" s="24"/>
      <c r="F496" s="24"/>
      <c r="G496" s="24"/>
      <c r="H496" s="22"/>
    </row>
    <row r="497" spans="1:8" ht="14.25" customHeight="1">
      <c r="A497" s="21"/>
      <c r="B497" s="22"/>
      <c r="C497" s="23"/>
      <c r="D497" s="23"/>
      <c r="E497" s="24"/>
      <c r="F497" s="24"/>
      <c r="G497" s="24"/>
      <c r="H497" s="22"/>
    </row>
    <row r="498" spans="1:8" ht="14.25" customHeight="1">
      <c r="A498" s="21"/>
      <c r="B498" s="22"/>
      <c r="C498" s="23"/>
      <c r="D498" s="23"/>
      <c r="E498" s="24"/>
      <c r="F498" s="24"/>
      <c r="G498" s="24"/>
      <c r="H498" s="22"/>
    </row>
    <row r="499" spans="1:8" ht="14.25" customHeight="1">
      <c r="A499" s="21"/>
      <c r="B499" s="22"/>
      <c r="C499" s="23"/>
      <c r="D499" s="23"/>
      <c r="E499" s="24"/>
      <c r="F499" s="24"/>
      <c r="G499" s="24"/>
      <c r="H499" s="22"/>
    </row>
    <row r="500" spans="1:8" ht="14.25" customHeight="1">
      <c r="A500" s="21"/>
      <c r="B500" s="22"/>
      <c r="C500" s="23"/>
      <c r="D500" s="23"/>
      <c r="E500" s="24"/>
      <c r="F500" s="24"/>
      <c r="G500" s="24"/>
      <c r="H500" s="22"/>
    </row>
    <row r="501" spans="1:8" ht="14.25" customHeight="1">
      <c r="A501" s="21"/>
      <c r="B501" s="22"/>
      <c r="C501" s="23"/>
      <c r="D501" s="23"/>
      <c r="E501" s="24"/>
      <c r="F501" s="24"/>
      <c r="G501" s="24"/>
      <c r="H501" s="22"/>
    </row>
    <row r="502" spans="1:8" ht="14.25" customHeight="1">
      <c r="A502" s="21"/>
      <c r="B502" s="22"/>
      <c r="C502" s="23"/>
      <c r="D502" s="23"/>
      <c r="E502" s="24"/>
      <c r="F502" s="24"/>
      <c r="G502" s="24"/>
      <c r="H502" s="22"/>
    </row>
    <row r="503" spans="1:8" ht="14.25" customHeight="1">
      <c r="A503" s="21"/>
      <c r="B503" s="22"/>
      <c r="C503" s="23"/>
      <c r="D503" s="23"/>
      <c r="E503" s="24"/>
      <c r="F503" s="24"/>
      <c r="G503" s="24"/>
      <c r="H503" s="22"/>
    </row>
    <row r="504" spans="1:8" ht="14.25" customHeight="1">
      <c r="A504" s="21"/>
      <c r="B504" s="22"/>
      <c r="C504" s="23"/>
      <c r="D504" s="23"/>
      <c r="E504" s="24"/>
      <c r="F504" s="24"/>
      <c r="G504" s="24"/>
      <c r="H504" s="22"/>
    </row>
    <row r="505" spans="1:8" ht="14.25" customHeight="1">
      <c r="A505" s="21"/>
      <c r="B505" s="22"/>
      <c r="C505" s="23"/>
      <c r="D505" s="23"/>
      <c r="E505" s="24"/>
      <c r="F505" s="24"/>
      <c r="G505" s="24"/>
      <c r="H505" s="22"/>
    </row>
    <row r="506" spans="1:8" ht="14.25" customHeight="1">
      <c r="A506" s="21"/>
      <c r="B506" s="22"/>
      <c r="C506" s="23"/>
      <c r="D506" s="23"/>
      <c r="E506" s="24"/>
      <c r="F506" s="24"/>
      <c r="G506" s="24"/>
      <c r="H506" s="22"/>
    </row>
    <row r="507" spans="1:8" ht="14.25" customHeight="1">
      <c r="A507" s="21"/>
      <c r="B507" s="22"/>
      <c r="C507" s="23"/>
      <c r="D507" s="23"/>
      <c r="E507" s="24"/>
      <c r="F507" s="24"/>
      <c r="G507" s="24"/>
      <c r="H507" s="22"/>
    </row>
    <row r="508" spans="1:8" ht="14.25" customHeight="1">
      <c r="A508" s="21"/>
      <c r="B508" s="22"/>
      <c r="C508" s="23"/>
      <c r="D508" s="23"/>
      <c r="E508" s="24"/>
      <c r="F508" s="24"/>
      <c r="G508" s="24"/>
      <c r="H508" s="22"/>
    </row>
    <row r="509" spans="1:8" ht="14.25" customHeight="1">
      <c r="A509" s="21"/>
      <c r="B509" s="22"/>
      <c r="C509" s="23"/>
      <c r="D509" s="23"/>
      <c r="E509" s="24"/>
      <c r="F509" s="24"/>
      <c r="G509" s="24"/>
      <c r="H509" s="22"/>
    </row>
    <row r="510" spans="1:8" ht="14.25" customHeight="1">
      <c r="A510" s="21"/>
      <c r="B510" s="22"/>
      <c r="C510" s="23"/>
      <c r="D510" s="23"/>
      <c r="E510" s="24"/>
      <c r="F510" s="24"/>
      <c r="G510" s="24"/>
      <c r="H510" s="22"/>
    </row>
    <row r="511" spans="1:8" ht="14.25" customHeight="1">
      <c r="A511" s="21"/>
      <c r="B511" s="22"/>
      <c r="C511" s="23"/>
      <c r="D511" s="23"/>
      <c r="E511" s="24"/>
      <c r="F511" s="24"/>
      <c r="G511" s="24"/>
      <c r="H511" s="22"/>
    </row>
    <row r="512" spans="1:8" ht="14.25" customHeight="1">
      <c r="A512" s="21"/>
      <c r="B512" s="22"/>
      <c r="C512" s="23"/>
      <c r="D512" s="23"/>
      <c r="E512" s="24"/>
      <c r="F512" s="24"/>
      <c r="G512" s="24"/>
      <c r="H512" s="22"/>
    </row>
    <row r="513" spans="1:8" ht="14.25" customHeight="1">
      <c r="A513" s="21"/>
      <c r="B513" s="22"/>
      <c r="C513" s="23"/>
      <c r="D513" s="23"/>
      <c r="E513" s="24"/>
      <c r="F513" s="24"/>
      <c r="G513" s="24"/>
      <c r="H513" s="22"/>
    </row>
    <row r="514" spans="1:8" ht="14.25" customHeight="1">
      <c r="A514" s="21"/>
      <c r="B514" s="22"/>
      <c r="C514" s="23"/>
      <c r="D514" s="23"/>
      <c r="E514" s="24"/>
      <c r="F514" s="24"/>
      <c r="G514" s="24"/>
      <c r="H514" s="22"/>
    </row>
    <row r="515" spans="1:8" ht="14.25" customHeight="1">
      <c r="A515" s="21"/>
      <c r="B515" s="22"/>
      <c r="C515" s="23"/>
      <c r="D515" s="23"/>
      <c r="E515" s="24"/>
      <c r="F515" s="24"/>
      <c r="G515" s="24"/>
      <c r="H515" s="22"/>
    </row>
    <row r="516" spans="1:8" ht="14.25" customHeight="1">
      <c r="A516" s="21"/>
      <c r="B516" s="22"/>
      <c r="C516" s="23"/>
      <c r="D516" s="23"/>
      <c r="E516" s="24"/>
      <c r="F516" s="24"/>
      <c r="G516" s="24"/>
      <c r="H516" s="22"/>
    </row>
    <row r="517" spans="1:8" ht="14.25" customHeight="1">
      <c r="A517" s="21"/>
      <c r="B517" s="22"/>
      <c r="C517" s="23"/>
      <c r="D517" s="23"/>
      <c r="E517" s="24"/>
      <c r="F517" s="24"/>
      <c r="G517" s="24"/>
      <c r="H517" s="22"/>
    </row>
    <row r="518" spans="1:8" ht="14.25" customHeight="1">
      <c r="A518" s="21"/>
      <c r="B518" s="22"/>
      <c r="C518" s="23"/>
      <c r="D518" s="23"/>
      <c r="E518" s="24"/>
      <c r="F518" s="24"/>
      <c r="G518" s="24"/>
      <c r="H518" s="22"/>
    </row>
    <row r="519" spans="1:8" ht="14.25" customHeight="1">
      <c r="A519" s="21"/>
      <c r="B519" s="22"/>
      <c r="C519" s="23"/>
      <c r="D519" s="23"/>
      <c r="E519" s="24"/>
      <c r="F519" s="24"/>
      <c r="G519" s="24"/>
      <c r="H519" s="22"/>
    </row>
    <row r="520" spans="1:8" ht="14.25" customHeight="1">
      <c r="A520" s="21"/>
      <c r="B520" s="22"/>
      <c r="C520" s="23"/>
      <c r="D520" s="23"/>
      <c r="E520" s="24"/>
      <c r="F520" s="24"/>
      <c r="G520" s="24"/>
      <c r="H520" s="22"/>
    </row>
    <row r="521" spans="1:8" ht="14.25" customHeight="1">
      <c r="A521" s="21"/>
      <c r="B521" s="22"/>
      <c r="C521" s="23"/>
      <c r="D521" s="23"/>
      <c r="E521" s="24"/>
      <c r="F521" s="24"/>
      <c r="G521" s="24"/>
      <c r="H521" s="22"/>
    </row>
    <row r="522" spans="1:8" ht="14.25" customHeight="1">
      <c r="A522" s="21"/>
      <c r="B522" s="22"/>
      <c r="C522" s="23"/>
      <c r="D522" s="23"/>
      <c r="E522" s="24"/>
      <c r="F522" s="24"/>
      <c r="G522" s="24"/>
      <c r="H522" s="22"/>
    </row>
    <row r="523" spans="1:8" ht="14.25" customHeight="1">
      <c r="A523" s="21"/>
      <c r="B523" s="22"/>
      <c r="C523" s="23"/>
      <c r="D523" s="23"/>
      <c r="E523" s="24"/>
      <c r="F523" s="24"/>
      <c r="G523" s="24"/>
      <c r="H523" s="22"/>
    </row>
    <row r="524" spans="1:8" ht="14.25" customHeight="1">
      <c r="A524" s="21"/>
      <c r="B524" s="22"/>
      <c r="C524" s="23"/>
      <c r="D524" s="23"/>
      <c r="E524" s="24"/>
      <c r="F524" s="24"/>
      <c r="G524" s="24"/>
      <c r="H524" s="22"/>
    </row>
    <row r="525" spans="1:8" ht="14.25" customHeight="1">
      <c r="A525" s="21"/>
      <c r="B525" s="22"/>
      <c r="C525" s="23"/>
      <c r="D525" s="23"/>
      <c r="E525" s="24"/>
      <c r="F525" s="24"/>
      <c r="G525" s="24"/>
      <c r="H525" s="22"/>
    </row>
    <row r="526" spans="1:8" ht="14.25" customHeight="1">
      <c r="A526" s="21"/>
      <c r="B526" s="22"/>
      <c r="C526" s="23"/>
      <c r="D526" s="23"/>
      <c r="E526" s="24"/>
      <c r="F526" s="24"/>
      <c r="G526" s="24"/>
      <c r="H526" s="22"/>
    </row>
    <row r="527" spans="1:8" ht="14.25" customHeight="1">
      <c r="A527" s="21"/>
      <c r="B527" s="22"/>
      <c r="C527" s="23"/>
      <c r="D527" s="23"/>
      <c r="E527" s="24"/>
      <c r="F527" s="24"/>
      <c r="G527" s="24"/>
      <c r="H527" s="22"/>
    </row>
    <row r="528" spans="1:8" ht="14.25" customHeight="1">
      <c r="A528" s="21"/>
      <c r="B528" s="22"/>
      <c r="C528" s="23"/>
      <c r="D528" s="23"/>
      <c r="E528" s="24"/>
      <c r="F528" s="24"/>
      <c r="G528" s="24"/>
      <c r="H528" s="22"/>
    </row>
    <row r="529" spans="1:8" ht="14.25" customHeight="1">
      <c r="A529" s="21"/>
      <c r="B529" s="22"/>
      <c r="C529" s="23"/>
      <c r="D529" s="23"/>
      <c r="E529" s="24"/>
      <c r="F529" s="24"/>
      <c r="G529" s="24"/>
      <c r="H529" s="22"/>
    </row>
    <row r="530" spans="1:8" ht="14.25" customHeight="1">
      <c r="A530" s="21"/>
      <c r="B530" s="22"/>
      <c r="C530" s="23"/>
      <c r="D530" s="23"/>
      <c r="E530" s="24"/>
      <c r="F530" s="24"/>
      <c r="G530" s="24"/>
      <c r="H530" s="22"/>
    </row>
    <row r="531" spans="1:8" ht="14.25" customHeight="1">
      <c r="A531" s="21"/>
      <c r="B531" s="22"/>
      <c r="C531" s="23"/>
      <c r="D531" s="23"/>
      <c r="E531" s="24"/>
      <c r="F531" s="24"/>
      <c r="G531" s="24"/>
      <c r="H531" s="22"/>
    </row>
    <row r="532" spans="1:8" ht="14.25" customHeight="1">
      <c r="A532" s="21"/>
      <c r="B532" s="22"/>
      <c r="C532" s="23"/>
      <c r="D532" s="23"/>
      <c r="E532" s="24"/>
      <c r="F532" s="24"/>
      <c r="G532" s="24"/>
      <c r="H532" s="22"/>
    </row>
    <row r="533" spans="1:8" ht="14.25" customHeight="1">
      <c r="A533" s="21"/>
      <c r="B533" s="22"/>
      <c r="C533" s="23"/>
      <c r="D533" s="23"/>
      <c r="E533" s="24"/>
      <c r="F533" s="24"/>
      <c r="G533" s="24"/>
      <c r="H533" s="22"/>
    </row>
    <row r="534" spans="1:8" ht="14.25" customHeight="1">
      <c r="A534" s="21"/>
      <c r="B534" s="22"/>
      <c r="C534" s="23"/>
      <c r="D534" s="23"/>
      <c r="E534" s="24"/>
      <c r="F534" s="24"/>
      <c r="G534" s="24"/>
      <c r="H534" s="22"/>
    </row>
    <row r="535" spans="1:8" ht="14.25" customHeight="1">
      <c r="A535" s="21"/>
      <c r="B535" s="22"/>
      <c r="C535" s="23"/>
      <c r="D535" s="23"/>
      <c r="E535" s="24"/>
      <c r="F535" s="24"/>
      <c r="G535" s="24"/>
      <c r="H535" s="22"/>
    </row>
    <row r="536" spans="1:8" ht="14.25" customHeight="1">
      <c r="A536" s="21"/>
      <c r="B536" s="22"/>
      <c r="C536" s="23"/>
      <c r="D536" s="23"/>
      <c r="E536" s="24"/>
      <c r="F536" s="24"/>
      <c r="G536" s="24"/>
      <c r="H536" s="22"/>
    </row>
    <row r="537" spans="1:8" ht="14.25" customHeight="1">
      <c r="A537" s="21"/>
      <c r="B537" s="22"/>
      <c r="C537" s="23"/>
      <c r="D537" s="23"/>
      <c r="E537" s="24"/>
      <c r="F537" s="24"/>
      <c r="G537" s="24"/>
      <c r="H537" s="22"/>
    </row>
    <row r="538" spans="1:8" ht="14.25" customHeight="1">
      <c r="A538" s="21"/>
      <c r="B538" s="22"/>
      <c r="C538" s="23"/>
      <c r="D538" s="23"/>
      <c r="E538" s="24"/>
      <c r="F538" s="24"/>
      <c r="G538" s="24"/>
      <c r="H538" s="22"/>
    </row>
    <row r="539" spans="1:8" ht="14.25" customHeight="1">
      <c r="A539" s="21"/>
      <c r="B539" s="22"/>
      <c r="C539" s="23"/>
      <c r="D539" s="23"/>
      <c r="E539" s="24"/>
      <c r="F539" s="24"/>
      <c r="G539" s="24"/>
      <c r="H539" s="22"/>
    </row>
    <row r="540" spans="1:8" ht="14.25" customHeight="1">
      <c r="A540" s="21"/>
      <c r="B540" s="22"/>
      <c r="C540" s="23"/>
      <c r="D540" s="23"/>
      <c r="E540" s="24"/>
      <c r="F540" s="24"/>
      <c r="G540" s="24"/>
      <c r="H540" s="22"/>
    </row>
    <row r="541" spans="1:8" ht="14.25" customHeight="1">
      <c r="A541" s="21"/>
      <c r="B541" s="22"/>
      <c r="C541" s="23"/>
      <c r="D541" s="23"/>
      <c r="E541" s="24"/>
      <c r="F541" s="24"/>
      <c r="G541" s="24"/>
      <c r="H541" s="22"/>
    </row>
    <row r="542" spans="1:8" ht="14.25" customHeight="1">
      <c r="A542" s="21"/>
      <c r="B542" s="22"/>
      <c r="C542" s="23"/>
      <c r="D542" s="23"/>
      <c r="E542" s="24"/>
      <c r="F542" s="24"/>
      <c r="G542" s="24"/>
      <c r="H542" s="22"/>
    </row>
    <row r="543" spans="1:8" ht="14.25" customHeight="1">
      <c r="A543" s="21"/>
      <c r="B543" s="22"/>
      <c r="C543" s="23"/>
      <c r="D543" s="23"/>
      <c r="E543" s="24"/>
      <c r="F543" s="24"/>
      <c r="G543" s="24"/>
      <c r="H543" s="22"/>
    </row>
    <row r="544" spans="1:8" ht="14.25" customHeight="1">
      <c r="A544" s="21"/>
      <c r="B544" s="22"/>
      <c r="C544" s="23"/>
      <c r="D544" s="23"/>
      <c r="E544" s="24"/>
      <c r="F544" s="24"/>
      <c r="G544" s="24"/>
      <c r="H544" s="22"/>
    </row>
    <row r="545" spans="1:8" ht="14.25" customHeight="1">
      <c r="A545" s="21"/>
      <c r="B545" s="22"/>
      <c r="C545" s="23"/>
      <c r="D545" s="23"/>
      <c r="E545" s="24"/>
      <c r="F545" s="24"/>
      <c r="G545" s="24"/>
      <c r="H545" s="22"/>
    </row>
    <row r="546" spans="1:8" ht="14.25" customHeight="1">
      <c r="A546" s="21"/>
      <c r="B546" s="22"/>
      <c r="C546" s="23"/>
      <c r="D546" s="23"/>
      <c r="E546" s="24"/>
      <c r="F546" s="24"/>
      <c r="G546" s="24"/>
      <c r="H546" s="22"/>
    </row>
    <row r="547" spans="1:8" ht="14.25" customHeight="1">
      <c r="A547" s="21"/>
      <c r="B547" s="22"/>
      <c r="C547" s="23"/>
      <c r="D547" s="23"/>
      <c r="E547" s="24"/>
      <c r="F547" s="24"/>
      <c r="G547" s="24"/>
      <c r="H547" s="22"/>
    </row>
    <row r="548" spans="1:8" ht="14.25" customHeight="1">
      <c r="A548" s="21"/>
      <c r="B548" s="22"/>
      <c r="C548" s="23"/>
      <c r="D548" s="23"/>
      <c r="E548" s="24"/>
      <c r="F548" s="24"/>
      <c r="G548" s="24"/>
      <c r="H548" s="22"/>
    </row>
    <row r="549" spans="1:8" ht="14.25" customHeight="1">
      <c r="A549" s="21"/>
      <c r="B549" s="22"/>
      <c r="C549" s="23"/>
      <c r="D549" s="23"/>
      <c r="E549" s="24"/>
      <c r="F549" s="24"/>
      <c r="G549" s="24"/>
      <c r="H549" s="22"/>
    </row>
    <row r="550" spans="1:8" ht="14.25" customHeight="1">
      <c r="A550" s="21"/>
      <c r="B550" s="22"/>
      <c r="C550" s="23"/>
      <c r="D550" s="23"/>
      <c r="E550" s="24"/>
      <c r="F550" s="24"/>
      <c r="G550" s="24"/>
      <c r="H550" s="22"/>
    </row>
    <row r="551" spans="1:8" ht="14.25" customHeight="1">
      <c r="A551" s="21"/>
      <c r="B551" s="22"/>
      <c r="C551" s="23"/>
      <c r="D551" s="23"/>
      <c r="E551" s="24"/>
      <c r="F551" s="24"/>
      <c r="G551" s="24"/>
      <c r="H551" s="22"/>
    </row>
    <row r="552" spans="1:8" ht="14.25" customHeight="1">
      <c r="A552" s="21"/>
      <c r="B552" s="22"/>
      <c r="C552" s="23"/>
      <c r="D552" s="23"/>
      <c r="E552" s="24"/>
      <c r="F552" s="24"/>
      <c r="G552" s="24"/>
      <c r="H552" s="22"/>
    </row>
    <row r="553" spans="1:8" ht="14.25" customHeight="1">
      <c r="A553" s="21"/>
      <c r="B553" s="22"/>
      <c r="C553" s="23"/>
      <c r="D553" s="23"/>
      <c r="E553" s="24"/>
      <c r="F553" s="24"/>
      <c r="G553" s="24"/>
      <c r="H553" s="22"/>
    </row>
    <row r="554" spans="1:8" ht="14.25" customHeight="1">
      <c r="A554" s="21"/>
      <c r="B554" s="22"/>
      <c r="C554" s="23"/>
      <c r="D554" s="23"/>
      <c r="E554" s="24"/>
      <c r="F554" s="24"/>
      <c r="G554" s="24"/>
      <c r="H554" s="22"/>
    </row>
    <row r="555" spans="1:8" ht="14.25" customHeight="1">
      <c r="A555" s="21"/>
      <c r="B555" s="22"/>
      <c r="C555" s="23"/>
      <c r="D555" s="23"/>
      <c r="E555" s="24"/>
      <c r="F555" s="24"/>
      <c r="G555" s="24"/>
      <c r="H555" s="22"/>
    </row>
    <row r="556" spans="1:8" ht="14.25" customHeight="1">
      <c r="A556" s="21"/>
      <c r="B556" s="22"/>
      <c r="C556" s="23"/>
      <c r="D556" s="23"/>
      <c r="E556" s="24"/>
      <c r="F556" s="24"/>
      <c r="G556" s="24"/>
      <c r="H556" s="22"/>
    </row>
    <row r="557" spans="1:8" ht="14.25" customHeight="1">
      <c r="A557" s="21"/>
      <c r="B557" s="22"/>
      <c r="C557" s="23"/>
      <c r="D557" s="23"/>
      <c r="E557" s="24"/>
      <c r="F557" s="24"/>
      <c r="G557" s="24"/>
      <c r="H557" s="22"/>
    </row>
    <row r="558" spans="1:8" ht="14.25" customHeight="1">
      <c r="A558" s="21"/>
      <c r="B558" s="22"/>
      <c r="C558" s="23"/>
      <c r="D558" s="23"/>
      <c r="E558" s="24"/>
      <c r="F558" s="24"/>
      <c r="G558" s="24"/>
      <c r="H558" s="22"/>
    </row>
    <row r="559" spans="1:8" ht="14.25" customHeight="1">
      <c r="A559" s="21"/>
      <c r="B559" s="22"/>
      <c r="C559" s="23"/>
      <c r="D559" s="23"/>
      <c r="E559" s="24"/>
      <c r="F559" s="24"/>
      <c r="G559" s="24"/>
      <c r="H559" s="22"/>
    </row>
    <row r="560" spans="1:8" ht="14.25" customHeight="1">
      <c r="A560" s="21"/>
      <c r="B560" s="22"/>
      <c r="C560" s="23"/>
      <c r="D560" s="23"/>
      <c r="E560" s="24"/>
      <c r="F560" s="24"/>
      <c r="G560" s="24"/>
      <c r="H560" s="22"/>
    </row>
    <row r="561" spans="1:8" ht="14.25" customHeight="1">
      <c r="A561" s="21"/>
      <c r="B561" s="22"/>
      <c r="C561" s="23"/>
      <c r="D561" s="23"/>
      <c r="E561" s="24"/>
      <c r="F561" s="24"/>
      <c r="G561" s="24"/>
      <c r="H561" s="22"/>
    </row>
    <row r="562" spans="1:8" ht="14.25" customHeight="1">
      <c r="A562" s="21"/>
      <c r="B562" s="22"/>
      <c r="C562" s="23"/>
      <c r="D562" s="23"/>
      <c r="E562" s="24"/>
      <c r="F562" s="24"/>
      <c r="G562" s="24"/>
      <c r="H562" s="22"/>
    </row>
    <row r="563" spans="1:8" ht="14.25" customHeight="1">
      <c r="A563" s="21"/>
      <c r="B563" s="22"/>
      <c r="C563" s="23"/>
      <c r="D563" s="23"/>
      <c r="E563" s="24"/>
      <c r="F563" s="24"/>
      <c r="G563" s="24"/>
      <c r="H563" s="22"/>
    </row>
    <row r="564" spans="1:8" ht="14.25" customHeight="1">
      <c r="A564" s="21"/>
      <c r="B564" s="22"/>
      <c r="C564" s="23"/>
      <c r="D564" s="23"/>
      <c r="E564" s="24"/>
      <c r="F564" s="24"/>
      <c r="G564" s="24"/>
      <c r="H564" s="22"/>
    </row>
    <row r="565" spans="1:8" ht="14.25" customHeight="1">
      <c r="A565" s="21"/>
      <c r="B565" s="22"/>
      <c r="C565" s="23"/>
      <c r="D565" s="23"/>
      <c r="E565" s="24"/>
      <c r="F565" s="24"/>
      <c r="G565" s="24"/>
      <c r="H565" s="22"/>
    </row>
    <row r="566" spans="1:8" ht="14.25" customHeight="1">
      <c r="A566" s="21"/>
      <c r="B566" s="22"/>
      <c r="C566" s="23"/>
      <c r="D566" s="23"/>
      <c r="E566" s="24"/>
      <c r="F566" s="24"/>
      <c r="G566" s="24"/>
      <c r="H566" s="22"/>
    </row>
    <row r="567" spans="1:8" ht="14.25" customHeight="1">
      <c r="A567" s="21"/>
      <c r="B567" s="22"/>
      <c r="C567" s="23"/>
      <c r="D567" s="23"/>
      <c r="E567" s="24"/>
      <c r="F567" s="24"/>
      <c r="G567" s="24"/>
      <c r="H567" s="22"/>
    </row>
    <row r="568" spans="1:8" ht="14.25" customHeight="1">
      <c r="A568" s="21"/>
      <c r="B568" s="22"/>
      <c r="C568" s="23"/>
      <c r="D568" s="23"/>
      <c r="E568" s="24"/>
      <c r="F568" s="24"/>
      <c r="G568" s="24"/>
      <c r="H568" s="22"/>
    </row>
    <row r="569" spans="1:8" ht="14.25" customHeight="1">
      <c r="A569" s="21"/>
      <c r="B569" s="22"/>
      <c r="C569" s="23"/>
      <c r="D569" s="23"/>
      <c r="E569" s="24"/>
      <c r="F569" s="24"/>
      <c r="G569" s="24"/>
      <c r="H569" s="22"/>
    </row>
    <row r="570" spans="1:8" ht="14.25" customHeight="1">
      <c r="A570" s="21"/>
      <c r="B570" s="22"/>
      <c r="C570" s="23"/>
      <c r="D570" s="23"/>
      <c r="E570" s="24"/>
      <c r="F570" s="24"/>
      <c r="G570" s="24"/>
      <c r="H570" s="22"/>
    </row>
    <row r="571" spans="1:8" ht="14.25" customHeight="1">
      <c r="A571" s="21"/>
      <c r="B571" s="22"/>
      <c r="C571" s="23"/>
      <c r="D571" s="23"/>
      <c r="E571" s="24"/>
      <c r="F571" s="24"/>
      <c r="G571" s="24"/>
      <c r="H571" s="22"/>
    </row>
    <row r="572" spans="1:8" ht="14.25" customHeight="1">
      <c r="A572" s="21"/>
      <c r="B572" s="22"/>
      <c r="C572" s="23"/>
      <c r="D572" s="23"/>
      <c r="E572" s="24"/>
      <c r="F572" s="24"/>
      <c r="G572" s="24"/>
      <c r="H572" s="22"/>
    </row>
    <row r="573" spans="1:8" ht="14.25" customHeight="1">
      <c r="A573" s="21"/>
      <c r="B573" s="22"/>
      <c r="C573" s="23"/>
      <c r="D573" s="23"/>
      <c r="E573" s="24"/>
      <c r="F573" s="24"/>
      <c r="G573" s="24"/>
      <c r="H573" s="22"/>
    </row>
    <row r="574" spans="1:8" ht="14.25" customHeight="1">
      <c r="A574" s="21"/>
      <c r="B574" s="22"/>
      <c r="C574" s="23"/>
      <c r="D574" s="23"/>
      <c r="E574" s="24"/>
      <c r="F574" s="24"/>
      <c r="G574" s="24"/>
      <c r="H574" s="22"/>
    </row>
    <row r="575" spans="1:8" ht="14.25" customHeight="1">
      <c r="A575" s="21"/>
      <c r="B575" s="22"/>
      <c r="C575" s="23"/>
      <c r="D575" s="23"/>
      <c r="E575" s="24"/>
      <c r="F575" s="24"/>
      <c r="G575" s="24"/>
      <c r="H575" s="22"/>
    </row>
    <row r="576" spans="1:8" ht="14.25" customHeight="1">
      <c r="A576" s="21"/>
      <c r="B576" s="22"/>
      <c r="C576" s="23"/>
      <c r="D576" s="23"/>
      <c r="E576" s="24"/>
      <c r="F576" s="24"/>
      <c r="G576" s="24"/>
      <c r="H576" s="22"/>
    </row>
    <row r="577" spans="1:8" ht="14.25" customHeight="1">
      <c r="A577" s="21"/>
      <c r="B577" s="22"/>
      <c r="C577" s="23"/>
      <c r="D577" s="23"/>
      <c r="E577" s="24"/>
      <c r="F577" s="24"/>
      <c r="G577" s="24"/>
      <c r="H577" s="22"/>
    </row>
    <row r="578" spans="1:8" ht="14.25" customHeight="1">
      <c r="A578" s="21"/>
      <c r="B578" s="22"/>
      <c r="C578" s="23"/>
      <c r="D578" s="23"/>
      <c r="E578" s="24"/>
      <c r="F578" s="24"/>
      <c r="G578" s="24"/>
      <c r="H578" s="22"/>
    </row>
    <row r="579" spans="1:8" ht="14.25" customHeight="1">
      <c r="A579" s="21"/>
      <c r="B579" s="22"/>
      <c r="C579" s="23"/>
      <c r="D579" s="23"/>
      <c r="E579" s="24"/>
      <c r="F579" s="24"/>
      <c r="G579" s="24"/>
      <c r="H579" s="22"/>
    </row>
    <row r="580" spans="1:8" ht="14.25" customHeight="1">
      <c r="A580" s="21"/>
      <c r="B580" s="22"/>
      <c r="C580" s="23"/>
      <c r="D580" s="23"/>
      <c r="E580" s="24"/>
      <c r="F580" s="24"/>
      <c r="G580" s="24"/>
      <c r="H580" s="22"/>
    </row>
    <row r="581" spans="1:8" ht="14.25" customHeight="1">
      <c r="A581" s="21"/>
      <c r="B581" s="22"/>
      <c r="C581" s="23"/>
      <c r="D581" s="23"/>
      <c r="E581" s="24"/>
      <c r="F581" s="24"/>
      <c r="G581" s="24"/>
      <c r="H581" s="22"/>
    </row>
    <row r="582" spans="1:8" ht="14.25" customHeight="1">
      <c r="A582" s="21"/>
      <c r="B582" s="22"/>
      <c r="C582" s="23"/>
      <c r="D582" s="23"/>
      <c r="E582" s="24"/>
      <c r="F582" s="24"/>
      <c r="G582" s="24"/>
      <c r="H582" s="22"/>
    </row>
    <row r="583" spans="1:8" ht="14.25" customHeight="1">
      <c r="A583" s="21"/>
      <c r="B583" s="22"/>
      <c r="C583" s="23"/>
      <c r="D583" s="23"/>
      <c r="E583" s="24"/>
      <c r="F583" s="24"/>
      <c r="G583" s="24"/>
      <c r="H583" s="22"/>
    </row>
    <row r="584" spans="1:8" ht="14.25" customHeight="1">
      <c r="A584" s="21"/>
      <c r="B584" s="22"/>
      <c r="C584" s="23"/>
      <c r="D584" s="23"/>
      <c r="E584" s="24"/>
      <c r="F584" s="24"/>
      <c r="G584" s="24"/>
      <c r="H584" s="22"/>
    </row>
    <row r="585" spans="1:8" ht="14.25" customHeight="1">
      <c r="A585" s="21"/>
      <c r="B585" s="22"/>
      <c r="C585" s="23"/>
      <c r="D585" s="23"/>
      <c r="E585" s="24"/>
      <c r="F585" s="24"/>
      <c r="G585" s="24"/>
      <c r="H585" s="22"/>
    </row>
    <row r="586" spans="1:8" ht="14.25" customHeight="1">
      <c r="A586" s="21"/>
      <c r="B586" s="22"/>
      <c r="C586" s="23"/>
      <c r="D586" s="23"/>
      <c r="E586" s="24"/>
      <c r="F586" s="24"/>
      <c r="G586" s="24"/>
      <c r="H586" s="22"/>
    </row>
    <row r="587" spans="1:8" ht="14.25" customHeight="1">
      <c r="A587" s="21"/>
      <c r="B587" s="22"/>
      <c r="C587" s="23"/>
      <c r="D587" s="23"/>
      <c r="E587" s="24"/>
      <c r="F587" s="24"/>
      <c r="G587" s="24"/>
      <c r="H587" s="22"/>
    </row>
    <row r="588" spans="1:8" ht="14.25" customHeight="1">
      <c r="A588" s="21"/>
      <c r="B588" s="22"/>
      <c r="C588" s="23"/>
      <c r="D588" s="23"/>
      <c r="E588" s="24"/>
      <c r="F588" s="24"/>
      <c r="G588" s="24"/>
      <c r="H588" s="22"/>
    </row>
    <row r="589" spans="1:8" ht="14.25" customHeight="1">
      <c r="A589" s="21"/>
      <c r="B589" s="22"/>
      <c r="C589" s="23"/>
      <c r="D589" s="23"/>
      <c r="E589" s="24"/>
      <c r="F589" s="24"/>
      <c r="G589" s="24"/>
      <c r="H589" s="22"/>
    </row>
    <row r="590" spans="1:8" ht="14.25" customHeight="1">
      <c r="A590" s="21"/>
      <c r="B590" s="22"/>
      <c r="C590" s="23"/>
      <c r="D590" s="23"/>
      <c r="E590" s="24"/>
      <c r="F590" s="24"/>
      <c r="G590" s="24"/>
      <c r="H590" s="22"/>
    </row>
    <row r="591" spans="1:8" ht="14.25" customHeight="1">
      <c r="A591" s="21"/>
      <c r="B591" s="22"/>
      <c r="C591" s="23"/>
      <c r="D591" s="23"/>
      <c r="E591" s="24"/>
      <c r="F591" s="24"/>
      <c r="G591" s="24"/>
      <c r="H591" s="22"/>
    </row>
    <row r="592" spans="1:8" ht="14.25" customHeight="1">
      <c r="A592" s="21"/>
      <c r="B592" s="22"/>
      <c r="C592" s="23"/>
      <c r="D592" s="23"/>
      <c r="E592" s="24"/>
      <c r="F592" s="24"/>
      <c r="G592" s="24"/>
      <c r="H592" s="22"/>
    </row>
    <row r="593" spans="1:8" ht="14.25" customHeight="1">
      <c r="A593" s="21"/>
      <c r="B593" s="22"/>
      <c r="C593" s="23"/>
      <c r="D593" s="23"/>
      <c r="E593" s="24"/>
      <c r="F593" s="24"/>
      <c r="G593" s="24"/>
      <c r="H593" s="22"/>
    </row>
    <row r="594" spans="1:8" ht="14.25" customHeight="1">
      <c r="A594" s="21"/>
      <c r="B594" s="22"/>
      <c r="C594" s="23"/>
      <c r="D594" s="23"/>
      <c r="E594" s="24"/>
      <c r="F594" s="24"/>
      <c r="G594" s="24"/>
      <c r="H594" s="22"/>
    </row>
    <row r="595" spans="1:8" ht="14.25" customHeight="1">
      <c r="A595" s="21"/>
      <c r="B595" s="22"/>
      <c r="C595" s="23"/>
      <c r="D595" s="23"/>
      <c r="E595" s="24"/>
      <c r="F595" s="24"/>
      <c r="G595" s="24"/>
      <c r="H595" s="22"/>
    </row>
    <row r="596" spans="1:8" ht="14.25" customHeight="1">
      <c r="A596" s="21"/>
      <c r="B596" s="22"/>
      <c r="C596" s="23"/>
      <c r="D596" s="23"/>
      <c r="E596" s="24"/>
      <c r="F596" s="24"/>
      <c r="G596" s="24"/>
      <c r="H596" s="22"/>
    </row>
    <row r="597" spans="1:8" ht="14.25" customHeight="1">
      <c r="A597" s="21"/>
      <c r="B597" s="22"/>
      <c r="C597" s="23"/>
      <c r="D597" s="23"/>
      <c r="E597" s="24"/>
      <c r="F597" s="24"/>
      <c r="G597" s="24"/>
      <c r="H597" s="22"/>
    </row>
    <row r="598" spans="1:8" ht="14.25" customHeight="1">
      <c r="A598" s="21"/>
      <c r="B598" s="22"/>
      <c r="C598" s="23"/>
      <c r="D598" s="23"/>
      <c r="E598" s="24"/>
      <c r="F598" s="24"/>
      <c r="G598" s="24"/>
      <c r="H598" s="22"/>
    </row>
    <row r="599" spans="1:8" ht="14.25" customHeight="1">
      <c r="A599" s="21"/>
      <c r="B599" s="22"/>
      <c r="C599" s="23"/>
      <c r="D599" s="23"/>
      <c r="E599" s="24"/>
      <c r="F599" s="24"/>
      <c r="G599" s="24"/>
      <c r="H599" s="22"/>
    </row>
    <row r="600" spans="1:8" ht="14.25" customHeight="1">
      <c r="A600" s="21"/>
      <c r="B600" s="22"/>
      <c r="C600" s="23"/>
      <c r="D600" s="23"/>
      <c r="E600" s="24"/>
      <c r="F600" s="24"/>
      <c r="G600" s="24"/>
      <c r="H600" s="22"/>
    </row>
    <row r="601" spans="1:8" ht="14.25" customHeight="1">
      <c r="A601" s="21"/>
      <c r="B601" s="22"/>
      <c r="C601" s="23"/>
      <c r="D601" s="23"/>
      <c r="E601" s="24"/>
      <c r="F601" s="24"/>
      <c r="G601" s="24"/>
      <c r="H601" s="22"/>
    </row>
    <row r="602" spans="1:8" ht="14.25" customHeight="1">
      <c r="A602" s="21"/>
      <c r="B602" s="22"/>
      <c r="C602" s="23"/>
      <c r="D602" s="23"/>
      <c r="E602" s="24"/>
      <c r="F602" s="24"/>
      <c r="G602" s="24"/>
      <c r="H602" s="22"/>
    </row>
    <row r="603" spans="1:8" ht="14.25" customHeight="1">
      <c r="A603" s="21"/>
      <c r="B603" s="22"/>
      <c r="C603" s="23"/>
      <c r="D603" s="23"/>
      <c r="E603" s="24"/>
      <c r="F603" s="24"/>
      <c r="G603" s="24"/>
      <c r="H603" s="22"/>
    </row>
    <row r="604" spans="1:8" ht="14.25" customHeight="1">
      <c r="A604" s="21"/>
      <c r="B604" s="22"/>
      <c r="C604" s="23"/>
      <c r="D604" s="23"/>
      <c r="E604" s="24"/>
      <c r="F604" s="24"/>
      <c r="G604" s="24"/>
      <c r="H604" s="22"/>
    </row>
    <row r="605" spans="1:8" ht="14.25" customHeight="1">
      <c r="A605" s="21"/>
      <c r="B605" s="22"/>
      <c r="C605" s="23"/>
      <c r="D605" s="23"/>
      <c r="E605" s="24"/>
      <c r="F605" s="24"/>
      <c r="G605" s="24"/>
      <c r="H605" s="22"/>
    </row>
    <row r="606" spans="1:8" ht="14.25" customHeight="1">
      <c r="A606" s="21"/>
      <c r="B606" s="22"/>
      <c r="C606" s="23"/>
      <c r="D606" s="23"/>
      <c r="E606" s="24"/>
      <c r="F606" s="24"/>
      <c r="G606" s="24"/>
      <c r="H606" s="22"/>
    </row>
    <row r="607" spans="1:8" ht="14.25" customHeight="1">
      <c r="A607" s="21"/>
      <c r="B607" s="22"/>
      <c r="C607" s="23"/>
      <c r="D607" s="23"/>
      <c r="E607" s="24"/>
      <c r="F607" s="24"/>
      <c r="G607" s="24"/>
      <c r="H607" s="22"/>
    </row>
    <row r="608" spans="1:8" ht="14.25" customHeight="1">
      <c r="A608" s="21"/>
      <c r="B608" s="22"/>
      <c r="C608" s="23"/>
      <c r="D608" s="23"/>
      <c r="E608" s="24"/>
      <c r="F608" s="24"/>
      <c r="G608" s="24"/>
      <c r="H608" s="22"/>
    </row>
    <row r="609" spans="1:8" ht="14.25" customHeight="1">
      <c r="A609" s="21"/>
      <c r="B609" s="22"/>
      <c r="C609" s="23"/>
      <c r="D609" s="23"/>
      <c r="E609" s="24"/>
      <c r="F609" s="24"/>
      <c r="G609" s="24"/>
      <c r="H609" s="22"/>
    </row>
    <row r="610" spans="1:8" ht="14.25" customHeight="1">
      <c r="A610" s="21"/>
      <c r="B610" s="22"/>
      <c r="C610" s="23"/>
      <c r="D610" s="23"/>
      <c r="E610" s="24"/>
      <c r="F610" s="24"/>
      <c r="G610" s="24"/>
      <c r="H610" s="22"/>
    </row>
    <row r="611" spans="1:8" ht="14.25" customHeight="1">
      <c r="A611" s="21"/>
      <c r="B611" s="22"/>
      <c r="C611" s="23"/>
      <c r="D611" s="23"/>
      <c r="E611" s="24"/>
      <c r="F611" s="24"/>
      <c r="G611" s="24"/>
      <c r="H611" s="22"/>
    </row>
    <row r="612" spans="1:8" ht="14.25" customHeight="1">
      <c r="A612" s="21"/>
      <c r="B612" s="22"/>
      <c r="C612" s="23"/>
      <c r="D612" s="23"/>
      <c r="E612" s="24"/>
      <c r="F612" s="24"/>
      <c r="G612" s="24"/>
      <c r="H612" s="22"/>
    </row>
    <row r="613" spans="1:8" ht="14.25" customHeight="1">
      <c r="A613" s="21"/>
      <c r="B613" s="22"/>
      <c r="C613" s="23"/>
      <c r="D613" s="23"/>
      <c r="E613" s="24"/>
      <c r="F613" s="24"/>
      <c r="G613" s="24"/>
      <c r="H613" s="22"/>
    </row>
    <row r="614" spans="1:8" ht="14.25" customHeight="1">
      <c r="A614" s="21"/>
      <c r="B614" s="22"/>
      <c r="C614" s="23"/>
      <c r="D614" s="23"/>
      <c r="E614" s="24"/>
      <c r="F614" s="24"/>
      <c r="G614" s="24"/>
      <c r="H614" s="22"/>
    </row>
    <row r="615" spans="1:8" ht="14.25" customHeight="1">
      <c r="A615" s="21"/>
      <c r="B615" s="22"/>
      <c r="C615" s="23"/>
      <c r="D615" s="23"/>
      <c r="E615" s="24"/>
      <c r="F615" s="24"/>
      <c r="G615" s="24"/>
      <c r="H615" s="22"/>
    </row>
    <row r="616" spans="1:8" ht="14.25" customHeight="1">
      <c r="A616" s="21"/>
      <c r="B616" s="22"/>
      <c r="C616" s="23"/>
      <c r="D616" s="23"/>
      <c r="E616" s="24"/>
      <c r="F616" s="24"/>
      <c r="G616" s="24"/>
      <c r="H616" s="22"/>
    </row>
    <row r="617" spans="1:8" ht="14.25" customHeight="1">
      <c r="A617" s="21"/>
      <c r="B617" s="22"/>
      <c r="C617" s="23"/>
      <c r="D617" s="23"/>
      <c r="E617" s="24"/>
      <c r="F617" s="24"/>
      <c r="G617" s="24"/>
      <c r="H617" s="22"/>
    </row>
    <row r="618" spans="1:8" ht="14.25" customHeight="1">
      <c r="A618" s="21"/>
      <c r="B618" s="22"/>
      <c r="C618" s="23"/>
      <c r="D618" s="23"/>
      <c r="E618" s="24"/>
      <c r="F618" s="24"/>
      <c r="G618" s="24"/>
      <c r="H618" s="22"/>
    </row>
    <row r="619" spans="1:8" ht="14.25" customHeight="1">
      <c r="A619" s="21"/>
      <c r="B619" s="22"/>
      <c r="C619" s="23"/>
      <c r="D619" s="23"/>
      <c r="E619" s="24"/>
      <c r="F619" s="24"/>
      <c r="G619" s="24"/>
      <c r="H619" s="22"/>
    </row>
    <row r="620" spans="1:8" ht="14.25" customHeight="1">
      <c r="A620" s="21"/>
      <c r="B620" s="22"/>
      <c r="C620" s="23"/>
      <c r="D620" s="23"/>
      <c r="E620" s="24"/>
      <c r="F620" s="24"/>
      <c r="G620" s="24"/>
      <c r="H620" s="22"/>
    </row>
    <row r="621" spans="1:8" ht="14.25" customHeight="1">
      <c r="A621" s="21"/>
      <c r="B621" s="22"/>
      <c r="C621" s="23"/>
      <c r="D621" s="23"/>
      <c r="E621" s="24"/>
      <c r="F621" s="24"/>
      <c r="G621" s="24"/>
      <c r="H621" s="22"/>
    </row>
    <row r="622" spans="1:8" ht="14.25" customHeight="1">
      <c r="A622" s="21"/>
      <c r="B622" s="22"/>
      <c r="C622" s="23"/>
      <c r="D622" s="23"/>
      <c r="E622" s="24"/>
      <c r="F622" s="24"/>
      <c r="G622" s="24"/>
      <c r="H622" s="22"/>
    </row>
    <row r="623" spans="1:8" ht="14.25" customHeight="1">
      <c r="A623" s="21"/>
      <c r="B623" s="22"/>
      <c r="C623" s="23"/>
      <c r="D623" s="23"/>
      <c r="E623" s="24"/>
      <c r="F623" s="24"/>
      <c r="G623" s="24"/>
      <c r="H623" s="22"/>
    </row>
    <row r="624" spans="1:8" ht="14.25" customHeight="1">
      <c r="A624" s="21"/>
      <c r="B624" s="22"/>
      <c r="C624" s="23"/>
      <c r="D624" s="23"/>
      <c r="E624" s="24"/>
      <c r="F624" s="24"/>
      <c r="G624" s="24"/>
      <c r="H624" s="22"/>
    </row>
    <row r="625" spans="1:8" ht="14.25" customHeight="1">
      <c r="A625" s="21"/>
      <c r="B625" s="22"/>
      <c r="C625" s="23"/>
      <c r="D625" s="23"/>
      <c r="E625" s="24"/>
      <c r="F625" s="24"/>
      <c r="G625" s="24"/>
      <c r="H625" s="22"/>
    </row>
    <row r="626" spans="1:8" ht="14.25" customHeight="1">
      <c r="A626" s="21"/>
      <c r="B626" s="22"/>
      <c r="C626" s="23"/>
      <c r="D626" s="23"/>
      <c r="E626" s="24"/>
      <c r="F626" s="24"/>
      <c r="G626" s="24"/>
      <c r="H626" s="22"/>
    </row>
    <row r="627" spans="1:8" ht="14.25" customHeight="1">
      <c r="A627" s="21"/>
      <c r="B627" s="22"/>
      <c r="C627" s="23"/>
      <c r="D627" s="23"/>
      <c r="E627" s="24"/>
      <c r="F627" s="24"/>
      <c r="G627" s="24"/>
      <c r="H627" s="22"/>
    </row>
    <row r="628" spans="1:8" ht="14.25" customHeight="1">
      <c r="A628" s="21"/>
      <c r="B628" s="22"/>
      <c r="C628" s="23"/>
      <c r="D628" s="23"/>
      <c r="E628" s="24"/>
      <c r="F628" s="24"/>
      <c r="G628" s="24"/>
      <c r="H628" s="22"/>
    </row>
    <row r="629" spans="1:8" ht="14.25" customHeight="1">
      <c r="A629" s="21"/>
      <c r="B629" s="22"/>
      <c r="C629" s="23"/>
      <c r="D629" s="23"/>
      <c r="E629" s="24"/>
      <c r="F629" s="24"/>
      <c r="G629" s="24"/>
      <c r="H629" s="22"/>
    </row>
    <row r="630" spans="1:8" ht="14.25" customHeight="1">
      <c r="A630" s="21"/>
      <c r="B630" s="22"/>
      <c r="C630" s="23"/>
      <c r="D630" s="23"/>
      <c r="E630" s="24"/>
      <c r="F630" s="24"/>
      <c r="G630" s="24"/>
      <c r="H630" s="22"/>
    </row>
    <row r="631" spans="1:8" ht="14.25" customHeight="1">
      <c r="A631" s="21"/>
      <c r="B631" s="22"/>
      <c r="C631" s="23"/>
      <c r="D631" s="23"/>
      <c r="E631" s="24"/>
      <c r="F631" s="24"/>
      <c r="G631" s="24"/>
      <c r="H631" s="22"/>
    </row>
    <row r="632" spans="1:8" ht="14.25" customHeight="1">
      <c r="A632" s="21"/>
      <c r="B632" s="22"/>
      <c r="C632" s="23"/>
      <c r="D632" s="23"/>
      <c r="E632" s="24"/>
      <c r="F632" s="24"/>
      <c r="G632" s="24"/>
      <c r="H632" s="22"/>
    </row>
    <row r="633" spans="1:8" ht="14.25" customHeight="1">
      <c r="A633" s="21"/>
      <c r="B633" s="22"/>
      <c r="C633" s="23"/>
      <c r="D633" s="23"/>
      <c r="E633" s="24"/>
      <c r="F633" s="24"/>
      <c r="G633" s="24"/>
      <c r="H633" s="22"/>
    </row>
    <row r="634" spans="1:8" ht="14.25" customHeight="1">
      <c r="A634" s="21"/>
      <c r="B634" s="22"/>
      <c r="C634" s="23"/>
      <c r="D634" s="23"/>
      <c r="E634" s="24"/>
      <c r="F634" s="24"/>
      <c r="G634" s="24"/>
      <c r="H634" s="22"/>
    </row>
    <row r="635" spans="1:8" ht="14.25" customHeight="1">
      <c r="A635" s="21"/>
      <c r="B635" s="22"/>
      <c r="C635" s="23"/>
      <c r="D635" s="23"/>
      <c r="E635" s="24"/>
      <c r="F635" s="24"/>
      <c r="G635" s="24"/>
      <c r="H635" s="22"/>
    </row>
    <row r="636" spans="1:8" ht="14.25" customHeight="1">
      <c r="A636" s="21"/>
      <c r="B636" s="22"/>
      <c r="C636" s="23"/>
      <c r="D636" s="23"/>
      <c r="E636" s="24"/>
      <c r="F636" s="24"/>
      <c r="G636" s="24"/>
      <c r="H636" s="22"/>
    </row>
    <row r="637" spans="1:8" ht="14.25" customHeight="1">
      <c r="A637" s="21"/>
      <c r="B637" s="22"/>
      <c r="C637" s="23"/>
      <c r="D637" s="23"/>
      <c r="E637" s="24"/>
      <c r="F637" s="24"/>
      <c r="G637" s="24"/>
      <c r="H637" s="22"/>
    </row>
    <row r="638" spans="1:8" ht="14.25" customHeight="1">
      <c r="A638" s="21"/>
      <c r="B638" s="22"/>
      <c r="C638" s="23"/>
      <c r="D638" s="23"/>
      <c r="E638" s="24"/>
      <c r="F638" s="24"/>
      <c r="G638" s="24"/>
      <c r="H638" s="22"/>
    </row>
    <row r="639" spans="1:8" ht="14.25" customHeight="1">
      <c r="A639" s="21"/>
      <c r="B639" s="22"/>
      <c r="C639" s="23"/>
      <c r="D639" s="23"/>
      <c r="E639" s="24"/>
      <c r="F639" s="24"/>
      <c r="G639" s="24"/>
      <c r="H639" s="22"/>
    </row>
    <row r="640" spans="1:8" ht="14.25" customHeight="1">
      <c r="A640" s="21"/>
      <c r="B640" s="22"/>
      <c r="C640" s="23"/>
      <c r="D640" s="23"/>
      <c r="E640" s="24"/>
      <c r="F640" s="24"/>
      <c r="G640" s="24"/>
      <c r="H640" s="22"/>
    </row>
    <row r="641" spans="1:8" ht="14.25" customHeight="1">
      <c r="A641" s="21"/>
      <c r="B641" s="22"/>
      <c r="C641" s="23"/>
      <c r="D641" s="23"/>
      <c r="E641" s="24"/>
      <c r="F641" s="24"/>
      <c r="G641" s="24"/>
      <c r="H641" s="22"/>
    </row>
    <row r="642" spans="1:8" ht="14.25" customHeight="1">
      <c r="A642" s="21"/>
      <c r="B642" s="22"/>
      <c r="C642" s="23"/>
      <c r="D642" s="23"/>
      <c r="E642" s="24"/>
      <c r="F642" s="24"/>
      <c r="G642" s="24"/>
      <c r="H642" s="22"/>
    </row>
    <row r="643" spans="1:8" ht="14.25" customHeight="1">
      <c r="A643" s="21"/>
      <c r="B643" s="22"/>
      <c r="C643" s="23"/>
      <c r="D643" s="23"/>
      <c r="E643" s="24"/>
      <c r="F643" s="24"/>
      <c r="G643" s="24"/>
      <c r="H643" s="22"/>
    </row>
    <row r="644" spans="1:8" ht="14.25" customHeight="1">
      <c r="A644" s="21"/>
      <c r="B644" s="22"/>
      <c r="C644" s="23"/>
      <c r="D644" s="23"/>
      <c r="E644" s="24"/>
      <c r="F644" s="24"/>
      <c r="G644" s="24"/>
      <c r="H644" s="22"/>
    </row>
    <row r="645" spans="1:8" ht="14.25" customHeight="1">
      <c r="A645" s="21"/>
      <c r="B645" s="22"/>
      <c r="C645" s="23"/>
      <c r="D645" s="23"/>
      <c r="E645" s="24"/>
      <c r="F645" s="24"/>
      <c r="G645" s="24"/>
      <c r="H645" s="22"/>
    </row>
    <row r="646" spans="1:8" ht="14.25" customHeight="1">
      <c r="A646" s="21"/>
      <c r="B646" s="22"/>
      <c r="C646" s="23"/>
      <c r="D646" s="23"/>
      <c r="E646" s="24"/>
      <c r="F646" s="24"/>
      <c r="G646" s="24"/>
      <c r="H646" s="22"/>
    </row>
    <row r="647" spans="1:8" ht="14.25" customHeight="1">
      <c r="A647" s="21"/>
      <c r="B647" s="22"/>
      <c r="C647" s="23"/>
      <c r="D647" s="23"/>
      <c r="E647" s="24"/>
      <c r="F647" s="24"/>
      <c r="G647" s="24"/>
      <c r="H647" s="22"/>
    </row>
    <row r="648" spans="1:8" ht="14.25" customHeight="1">
      <c r="A648" s="21"/>
      <c r="B648" s="22"/>
      <c r="C648" s="23"/>
      <c r="D648" s="23"/>
      <c r="E648" s="24"/>
      <c r="F648" s="24"/>
      <c r="G648" s="24"/>
      <c r="H648" s="22"/>
    </row>
    <row r="649" spans="1:8" ht="14.25" customHeight="1">
      <c r="A649" s="21"/>
      <c r="B649" s="22"/>
      <c r="C649" s="23"/>
      <c r="D649" s="23"/>
      <c r="E649" s="24"/>
      <c r="F649" s="24"/>
      <c r="G649" s="24"/>
      <c r="H649" s="22"/>
    </row>
    <row r="650" spans="1:8" ht="14.25" customHeight="1">
      <c r="A650" s="21"/>
      <c r="B650" s="22"/>
      <c r="C650" s="23"/>
      <c r="D650" s="23"/>
      <c r="E650" s="24"/>
      <c r="F650" s="24"/>
      <c r="G650" s="24"/>
      <c r="H650" s="22"/>
    </row>
    <row r="651" spans="1:8" ht="14.25" customHeight="1">
      <c r="A651" s="21"/>
      <c r="B651" s="22"/>
      <c r="C651" s="23"/>
      <c r="D651" s="23"/>
      <c r="E651" s="24"/>
      <c r="F651" s="24"/>
      <c r="G651" s="24"/>
      <c r="H651" s="22"/>
    </row>
    <row r="652" spans="1:8" ht="14.25" customHeight="1">
      <c r="A652" s="21"/>
      <c r="B652" s="22"/>
      <c r="C652" s="23"/>
      <c r="D652" s="23"/>
      <c r="E652" s="24"/>
      <c r="F652" s="24"/>
      <c r="G652" s="24"/>
      <c r="H652" s="22"/>
    </row>
    <row r="653" spans="1:8" ht="14.25" customHeight="1">
      <c r="A653" s="21"/>
      <c r="B653" s="22"/>
      <c r="C653" s="23"/>
      <c r="D653" s="23"/>
      <c r="E653" s="24"/>
      <c r="F653" s="24"/>
      <c r="G653" s="24"/>
      <c r="H653" s="22"/>
    </row>
    <row r="654" spans="1:8" ht="14.25" customHeight="1">
      <c r="A654" s="21"/>
      <c r="B654" s="22"/>
      <c r="C654" s="23"/>
      <c r="D654" s="23"/>
      <c r="E654" s="24"/>
      <c r="F654" s="24"/>
      <c r="G654" s="24"/>
      <c r="H654" s="22"/>
    </row>
    <row r="655" spans="1:8" ht="14.25" customHeight="1">
      <c r="A655" s="21"/>
      <c r="B655" s="22"/>
      <c r="C655" s="23"/>
      <c r="D655" s="23"/>
      <c r="E655" s="24"/>
      <c r="F655" s="24"/>
      <c r="G655" s="24"/>
      <c r="H655" s="22"/>
    </row>
    <row r="656" spans="1:8" ht="14.25" customHeight="1">
      <c r="A656" s="21"/>
      <c r="B656" s="22"/>
      <c r="C656" s="23"/>
      <c r="D656" s="23"/>
      <c r="E656" s="24"/>
      <c r="F656" s="24"/>
      <c r="G656" s="24"/>
      <c r="H656" s="22"/>
    </row>
    <row r="657" spans="1:8" ht="14.25" customHeight="1">
      <c r="A657" s="21"/>
      <c r="B657" s="22"/>
      <c r="C657" s="23"/>
      <c r="D657" s="23"/>
      <c r="E657" s="24"/>
      <c r="F657" s="24"/>
      <c r="G657" s="24"/>
      <c r="H657" s="22"/>
    </row>
    <row r="658" spans="1:8" ht="14.25" customHeight="1">
      <c r="A658" s="21"/>
      <c r="B658" s="22"/>
      <c r="C658" s="23"/>
      <c r="D658" s="23"/>
      <c r="E658" s="24"/>
      <c r="F658" s="24"/>
      <c r="G658" s="24"/>
      <c r="H658" s="22"/>
    </row>
    <row r="659" spans="1:8" ht="14.25" customHeight="1">
      <c r="A659" s="21"/>
      <c r="B659" s="22"/>
      <c r="C659" s="23"/>
      <c r="D659" s="23"/>
      <c r="E659" s="24"/>
      <c r="F659" s="24"/>
      <c r="G659" s="24"/>
      <c r="H659" s="22"/>
    </row>
    <row r="660" spans="1:8" ht="14.25" customHeight="1">
      <c r="A660" s="21"/>
      <c r="B660" s="22"/>
      <c r="C660" s="23"/>
      <c r="D660" s="23"/>
      <c r="E660" s="24"/>
      <c r="F660" s="24"/>
      <c r="G660" s="24"/>
      <c r="H660" s="22"/>
    </row>
    <row r="661" spans="1:8" ht="14.25" customHeight="1">
      <c r="A661" s="21"/>
      <c r="B661" s="22"/>
      <c r="C661" s="23"/>
      <c r="D661" s="23"/>
      <c r="E661" s="24"/>
      <c r="F661" s="24"/>
      <c r="G661" s="24"/>
      <c r="H661" s="22"/>
    </row>
    <row r="662" spans="1:8" ht="14.25" customHeight="1">
      <c r="A662" s="21"/>
      <c r="B662" s="22"/>
      <c r="C662" s="23"/>
      <c r="D662" s="23"/>
      <c r="E662" s="24"/>
      <c r="F662" s="24"/>
      <c r="G662" s="24"/>
      <c r="H662" s="22"/>
    </row>
    <row r="663" spans="1:8" ht="14.25" customHeight="1">
      <c r="A663" s="21"/>
      <c r="B663" s="22"/>
      <c r="C663" s="23"/>
      <c r="D663" s="23"/>
      <c r="E663" s="24"/>
      <c r="F663" s="24"/>
      <c r="G663" s="24"/>
      <c r="H663" s="22"/>
    </row>
    <row r="664" spans="1:8" ht="14.25" customHeight="1">
      <c r="A664" s="21"/>
      <c r="B664" s="22"/>
      <c r="C664" s="23"/>
      <c r="D664" s="23"/>
      <c r="E664" s="24"/>
      <c r="F664" s="24"/>
      <c r="G664" s="24"/>
      <c r="H664" s="22"/>
    </row>
    <row r="665" spans="1:8" ht="14.25" customHeight="1">
      <c r="A665" s="21"/>
      <c r="B665" s="22"/>
      <c r="C665" s="23"/>
      <c r="D665" s="23"/>
      <c r="E665" s="24"/>
      <c r="F665" s="24"/>
      <c r="G665" s="24"/>
      <c r="H665" s="22"/>
    </row>
    <row r="666" spans="1:8" ht="14.25" customHeight="1">
      <c r="A666" s="21"/>
      <c r="B666" s="22"/>
      <c r="C666" s="23"/>
      <c r="D666" s="23"/>
      <c r="E666" s="24"/>
      <c r="F666" s="24"/>
      <c r="G666" s="24"/>
      <c r="H666" s="22"/>
    </row>
    <row r="667" spans="1:8" ht="14.25" customHeight="1">
      <c r="A667" s="21"/>
      <c r="B667" s="22"/>
      <c r="C667" s="23"/>
      <c r="D667" s="23"/>
      <c r="E667" s="24"/>
      <c r="F667" s="24"/>
      <c r="G667" s="24"/>
      <c r="H667" s="22"/>
    </row>
    <row r="668" spans="1:8" ht="14.25" customHeight="1">
      <c r="A668" s="21"/>
      <c r="B668" s="22"/>
      <c r="C668" s="23"/>
      <c r="D668" s="23"/>
      <c r="E668" s="24"/>
      <c r="F668" s="24"/>
      <c r="G668" s="24"/>
      <c r="H668" s="22"/>
    </row>
    <row r="669" spans="1:8" ht="14.25" customHeight="1">
      <c r="A669" s="21"/>
      <c r="B669" s="22"/>
      <c r="C669" s="23"/>
      <c r="D669" s="23"/>
      <c r="E669" s="24"/>
      <c r="F669" s="24"/>
      <c r="G669" s="24"/>
      <c r="H669" s="22"/>
    </row>
    <row r="670" spans="1:8" ht="14.25" customHeight="1">
      <c r="A670" s="21"/>
      <c r="B670" s="22"/>
      <c r="C670" s="23"/>
      <c r="D670" s="23"/>
      <c r="E670" s="24"/>
      <c r="F670" s="24"/>
      <c r="G670" s="24"/>
      <c r="H670" s="22"/>
    </row>
    <row r="671" spans="1:8" ht="14.25" customHeight="1">
      <c r="A671" s="21"/>
      <c r="B671" s="22"/>
      <c r="C671" s="23"/>
      <c r="D671" s="23"/>
      <c r="E671" s="24"/>
      <c r="F671" s="24"/>
      <c r="G671" s="24"/>
      <c r="H671" s="22"/>
    </row>
    <row r="672" spans="1:8" ht="14.25" customHeight="1">
      <c r="A672" s="21"/>
      <c r="B672" s="22"/>
      <c r="C672" s="23"/>
      <c r="D672" s="23"/>
      <c r="E672" s="24"/>
      <c r="F672" s="24"/>
      <c r="G672" s="24"/>
      <c r="H672" s="22"/>
    </row>
    <row r="673" spans="1:8" ht="14.25" customHeight="1">
      <c r="A673" s="21"/>
      <c r="B673" s="22"/>
      <c r="C673" s="23"/>
      <c r="D673" s="23"/>
      <c r="E673" s="24"/>
      <c r="F673" s="24"/>
      <c r="G673" s="24"/>
      <c r="H673" s="22"/>
    </row>
    <row r="674" spans="1:8" ht="14.25" customHeight="1">
      <c r="A674" s="21"/>
      <c r="B674" s="22"/>
      <c r="C674" s="23"/>
      <c r="D674" s="23"/>
      <c r="E674" s="24"/>
      <c r="F674" s="24"/>
      <c r="G674" s="24"/>
      <c r="H674" s="22"/>
    </row>
    <row r="675" spans="1:8" ht="14.25" customHeight="1">
      <c r="A675" s="21"/>
      <c r="B675" s="22"/>
      <c r="C675" s="23"/>
      <c r="D675" s="23"/>
      <c r="E675" s="24"/>
      <c r="F675" s="24"/>
      <c r="G675" s="24"/>
      <c r="H675" s="22"/>
    </row>
    <row r="676" spans="1:8" ht="14.25" customHeight="1">
      <c r="A676" s="21"/>
      <c r="B676" s="22"/>
      <c r="C676" s="23"/>
      <c r="D676" s="23"/>
      <c r="E676" s="24"/>
      <c r="F676" s="24"/>
      <c r="G676" s="24"/>
      <c r="H676" s="22"/>
    </row>
    <row r="677" spans="1:8" ht="14.25" customHeight="1">
      <c r="A677" s="21"/>
      <c r="B677" s="22"/>
      <c r="C677" s="23"/>
      <c r="D677" s="23"/>
      <c r="E677" s="24"/>
      <c r="F677" s="24"/>
      <c r="G677" s="24"/>
      <c r="H677" s="22"/>
    </row>
    <row r="678" spans="1:8" ht="14.25" customHeight="1">
      <c r="A678" s="21"/>
      <c r="B678" s="22"/>
      <c r="C678" s="23"/>
      <c r="D678" s="23"/>
      <c r="E678" s="24"/>
      <c r="F678" s="24"/>
      <c r="G678" s="24"/>
      <c r="H678" s="22"/>
    </row>
    <row r="679" spans="1:8" ht="14.25" customHeight="1">
      <c r="A679" s="21"/>
      <c r="B679" s="22"/>
      <c r="C679" s="23"/>
      <c r="D679" s="23"/>
      <c r="E679" s="24"/>
      <c r="F679" s="24"/>
      <c r="G679" s="24"/>
      <c r="H679" s="22"/>
    </row>
    <row r="680" spans="1:8" ht="14.25" customHeight="1">
      <c r="A680" s="21"/>
      <c r="B680" s="22"/>
      <c r="C680" s="23"/>
      <c r="D680" s="23"/>
      <c r="E680" s="24"/>
      <c r="F680" s="24"/>
      <c r="G680" s="24"/>
      <c r="H680" s="22"/>
    </row>
    <row r="681" spans="1:8" ht="14.25" customHeight="1">
      <c r="A681" s="21"/>
      <c r="B681" s="22"/>
      <c r="C681" s="23"/>
      <c r="D681" s="23"/>
      <c r="E681" s="24"/>
      <c r="F681" s="24"/>
      <c r="G681" s="24"/>
      <c r="H681" s="22"/>
    </row>
    <row r="682" spans="1:8" ht="14.25" customHeight="1">
      <c r="A682" s="21"/>
      <c r="B682" s="22"/>
      <c r="C682" s="23"/>
      <c r="D682" s="23"/>
      <c r="E682" s="24"/>
      <c r="F682" s="24"/>
      <c r="G682" s="24"/>
      <c r="H682" s="22"/>
    </row>
    <row r="683" spans="1:8" ht="14.25" customHeight="1">
      <c r="A683" s="21"/>
      <c r="B683" s="22"/>
      <c r="C683" s="23"/>
      <c r="D683" s="23"/>
      <c r="E683" s="24"/>
      <c r="F683" s="24"/>
      <c r="G683" s="24"/>
      <c r="H683" s="22"/>
    </row>
    <row r="684" spans="1:8" ht="14.25" customHeight="1">
      <c r="A684" s="21"/>
      <c r="B684" s="22"/>
      <c r="C684" s="23"/>
      <c r="D684" s="23"/>
      <c r="E684" s="24"/>
      <c r="F684" s="24"/>
      <c r="G684" s="24"/>
      <c r="H684" s="22"/>
    </row>
    <row r="685" spans="1:8" ht="14.25" customHeight="1">
      <c r="A685" s="21"/>
      <c r="B685" s="22"/>
      <c r="C685" s="23"/>
      <c r="D685" s="23"/>
      <c r="E685" s="24"/>
      <c r="F685" s="24"/>
      <c r="G685" s="24"/>
      <c r="H685" s="22"/>
    </row>
    <row r="686" spans="1:8" ht="14.25" customHeight="1">
      <c r="A686" s="21"/>
      <c r="B686" s="22"/>
      <c r="C686" s="23"/>
      <c r="D686" s="23"/>
      <c r="E686" s="24"/>
      <c r="F686" s="24"/>
      <c r="G686" s="24"/>
      <c r="H686" s="22"/>
    </row>
    <row r="687" spans="1:8" ht="14.25" customHeight="1">
      <c r="A687" s="21"/>
      <c r="B687" s="22"/>
      <c r="C687" s="23"/>
      <c r="D687" s="23"/>
      <c r="E687" s="24"/>
      <c r="F687" s="24"/>
      <c r="G687" s="24"/>
      <c r="H687" s="22"/>
    </row>
    <row r="688" spans="1:8" ht="14.25" customHeight="1">
      <c r="A688" s="21"/>
      <c r="B688" s="22"/>
      <c r="C688" s="23"/>
      <c r="D688" s="23"/>
      <c r="E688" s="24"/>
      <c r="F688" s="24"/>
      <c r="G688" s="24"/>
      <c r="H688" s="22"/>
    </row>
    <row r="689" spans="1:8" ht="14.25" customHeight="1">
      <c r="A689" s="21"/>
      <c r="B689" s="22"/>
      <c r="C689" s="23"/>
      <c r="D689" s="23"/>
      <c r="E689" s="24"/>
      <c r="F689" s="24"/>
      <c r="G689" s="24"/>
      <c r="H689" s="22"/>
    </row>
    <row r="690" spans="1:8" ht="14.25" customHeight="1">
      <c r="A690" s="21"/>
      <c r="B690" s="22"/>
      <c r="C690" s="23"/>
      <c r="D690" s="23"/>
      <c r="E690" s="24"/>
      <c r="F690" s="24"/>
      <c r="G690" s="24"/>
      <c r="H690" s="22"/>
    </row>
    <row r="691" spans="1:8" ht="14.25" customHeight="1">
      <c r="A691" s="21"/>
      <c r="B691" s="22"/>
      <c r="C691" s="23"/>
      <c r="D691" s="23"/>
      <c r="E691" s="24"/>
      <c r="F691" s="24"/>
      <c r="G691" s="24"/>
      <c r="H691" s="22"/>
    </row>
    <row r="692" spans="1:8" ht="14.25" customHeight="1">
      <c r="A692" s="21"/>
      <c r="B692" s="22"/>
      <c r="C692" s="23"/>
      <c r="D692" s="23"/>
      <c r="E692" s="24"/>
      <c r="F692" s="24"/>
      <c r="G692" s="24"/>
      <c r="H692" s="22"/>
    </row>
    <row r="693" spans="1:8" ht="14.25" customHeight="1">
      <c r="A693" s="21"/>
      <c r="B693" s="22"/>
      <c r="C693" s="23"/>
      <c r="D693" s="23"/>
      <c r="E693" s="24"/>
      <c r="F693" s="24"/>
      <c r="G693" s="24"/>
      <c r="H693" s="22"/>
    </row>
    <row r="694" spans="1:8" ht="14.25" customHeight="1">
      <c r="A694" s="21"/>
      <c r="B694" s="22"/>
      <c r="C694" s="23"/>
      <c r="D694" s="23"/>
      <c r="E694" s="24"/>
      <c r="F694" s="24"/>
      <c r="G694" s="24"/>
      <c r="H694" s="22"/>
    </row>
    <row r="695" spans="1:8" ht="14.25" customHeight="1">
      <c r="A695" s="21"/>
      <c r="B695" s="22"/>
      <c r="C695" s="23"/>
      <c r="D695" s="23"/>
      <c r="E695" s="24"/>
      <c r="F695" s="24"/>
      <c r="G695" s="24"/>
      <c r="H695" s="22"/>
    </row>
    <row r="696" spans="1:8" ht="14.25" customHeight="1">
      <c r="A696" s="21"/>
      <c r="B696" s="22"/>
      <c r="C696" s="23"/>
      <c r="D696" s="23"/>
      <c r="E696" s="24"/>
      <c r="F696" s="24"/>
      <c r="G696" s="24"/>
      <c r="H696" s="22"/>
    </row>
    <row r="697" spans="1:8" ht="14.25" customHeight="1">
      <c r="A697" s="21"/>
      <c r="B697" s="22"/>
      <c r="C697" s="23"/>
      <c r="D697" s="23"/>
      <c r="E697" s="24"/>
      <c r="F697" s="24"/>
      <c r="G697" s="24"/>
      <c r="H697" s="22"/>
    </row>
    <row r="698" spans="1:8" ht="14.25" customHeight="1">
      <c r="A698" s="21"/>
      <c r="B698" s="22"/>
      <c r="C698" s="23"/>
      <c r="D698" s="23"/>
      <c r="E698" s="24"/>
      <c r="F698" s="24"/>
      <c r="G698" s="24"/>
      <c r="H698" s="22"/>
    </row>
    <row r="699" spans="1:8" ht="14.25" customHeight="1">
      <c r="A699" s="21"/>
      <c r="B699" s="22"/>
      <c r="C699" s="23"/>
      <c r="D699" s="23"/>
      <c r="E699" s="24"/>
      <c r="F699" s="24"/>
      <c r="G699" s="24"/>
      <c r="H699" s="22"/>
    </row>
    <row r="700" spans="1:8" ht="14.25" customHeight="1">
      <c r="A700" s="21"/>
      <c r="B700" s="22"/>
      <c r="C700" s="23"/>
      <c r="D700" s="23"/>
      <c r="E700" s="24"/>
      <c r="F700" s="24"/>
      <c r="G700" s="24"/>
      <c r="H700" s="22"/>
    </row>
    <row r="701" spans="1:8" ht="14.25" customHeight="1">
      <c r="A701" s="21"/>
      <c r="B701" s="22"/>
      <c r="C701" s="23"/>
      <c r="D701" s="23"/>
      <c r="E701" s="24"/>
      <c r="F701" s="24"/>
      <c r="G701" s="24"/>
      <c r="H701" s="22"/>
    </row>
    <row r="702" spans="1:8" ht="14.25" customHeight="1">
      <c r="A702" s="21"/>
      <c r="B702" s="22"/>
      <c r="C702" s="23"/>
      <c r="D702" s="23"/>
      <c r="E702" s="24"/>
      <c r="F702" s="24"/>
      <c r="G702" s="24"/>
      <c r="H702" s="22"/>
    </row>
    <row r="703" spans="1:8" ht="14.25" customHeight="1">
      <c r="A703" s="21"/>
      <c r="B703" s="22"/>
      <c r="C703" s="23"/>
      <c r="D703" s="23"/>
      <c r="E703" s="24"/>
      <c r="F703" s="24"/>
      <c r="G703" s="24"/>
      <c r="H703" s="22"/>
    </row>
    <row r="704" spans="1:8" ht="14.25" customHeight="1">
      <c r="A704" s="21"/>
      <c r="B704" s="22"/>
      <c r="C704" s="23"/>
      <c r="D704" s="23"/>
      <c r="E704" s="24"/>
      <c r="F704" s="24"/>
      <c r="G704" s="24"/>
      <c r="H704" s="22"/>
    </row>
    <row r="705" spans="1:8" ht="14.25" customHeight="1">
      <c r="A705" s="21"/>
      <c r="B705" s="22"/>
      <c r="C705" s="23"/>
      <c r="D705" s="23"/>
      <c r="E705" s="24"/>
      <c r="F705" s="24"/>
      <c r="G705" s="24"/>
      <c r="H705" s="22"/>
    </row>
    <row r="706" spans="1:8" ht="14.25" customHeight="1">
      <c r="A706" s="21"/>
      <c r="B706" s="22"/>
      <c r="C706" s="23"/>
      <c r="D706" s="23"/>
      <c r="E706" s="24"/>
      <c r="F706" s="24"/>
      <c r="G706" s="24"/>
      <c r="H706" s="22"/>
    </row>
    <row r="707" spans="1:8" ht="14.25" customHeight="1">
      <c r="A707" s="21"/>
      <c r="B707" s="22"/>
      <c r="C707" s="23"/>
      <c r="D707" s="23"/>
      <c r="E707" s="24"/>
      <c r="F707" s="24"/>
      <c r="G707" s="24"/>
      <c r="H707" s="22"/>
    </row>
    <row r="708" spans="1:8" ht="14.25" customHeight="1">
      <c r="A708" s="21"/>
      <c r="B708" s="22"/>
      <c r="C708" s="23"/>
      <c r="D708" s="23"/>
      <c r="E708" s="24"/>
      <c r="F708" s="24"/>
      <c r="G708" s="24"/>
      <c r="H708" s="22"/>
    </row>
    <row r="709" spans="1:8" ht="14.25" customHeight="1">
      <c r="A709" s="21"/>
      <c r="B709" s="22"/>
      <c r="C709" s="23"/>
      <c r="D709" s="23"/>
      <c r="E709" s="24"/>
      <c r="F709" s="24"/>
      <c r="G709" s="24"/>
      <c r="H709" s="22"/>
    </row>
    <row r="710" spans="1:8" ht="14.25" customHeight="1">
      <c r="A710" s="21"/>
      <c r="B710" s="22"/>
      <c r="C710" s="23"/>
      <c r="D710" s="23"/>
      <c r="E710" s="24"/>
      <c r="F710" s="24"/>
      <c r="G710" s="24"/>
      <c r="H710" s="22"/>
    </row>
    <row r="711" spans="1:8" ht="14.25" customHeight="1">
      <c r="A711" s="21"/>
      <c r="B711" s="22"/>
      <c r="C711" s="23"/>
      <c r="D711" s="23"/>
      <c r="E711" s="24"/>
      <c r="F711" s="24"/>
      <c r="G711" s="24"/>
      <c r="H711" s="22"/>
    </row>
    <row r="712" spans="1:8" ht="14.25" customHeight="1">
      <c r="A712" s="21"/>
      <c r="B712" s="22"/>
      <c r="C712" s="23"/>
      <c r="D712" s="23"/>
      <c r="E712" s="24"/>
      <c r="F712" s="24"/>
      <c r="G712" s="24"/>
      <c r="H712" s="22"/>
    </row>
    <row r="713" spans="1:8" ht="14.25" customHeight="1">
      <c r="A713" s="21"/>
      <c r="B713" s="22"/>
      <c r="C713" s="23"/>
      <c r="D713" s="23"/>
      <c r="E713" s="24"/>
      <c r="F713" s="24"/>
      <c r="G713" s="24"/>
      <c r="H713" s="22"/>
    </row>
    <row r="714" spans="1:8" ht="14.25" customHeight="1">
      <c r="A714" s="21"/>
      <c r="B714" s="22"/>
      <c r="C714" s="23"/>
      <c r="D714" s="23"/>
      <c r="E714" s="24"/>
      <c r="F714" s="24"/>
      <c r="G714" s="24"/>
      <c r="H714" s="22"/>
    </row>
    <row r="715" spans="1:8" ht="14.25" customHeight="1">
      <c r="A715" s="21"/>
      <c r="B715" s="22"/>
      <c r="C715" s="23"/>
      <c r="D715" s="23"/>
      <c r="E715" s="24"/>
      <c r="F715" s="24"/>
      <c r="G715" s="24"/>
      <c r="H715" s="22"/>
    </row>
    <row r="716" spans="1:8" ht="14.25" customHeight="1">
      <c r="A716" s="21"/>
      <c r="B716" s="22"/>
      <c r="C716" s="23"/>
      <c r="D716" s="23"/>
      <c r="E716" s="24"/>
      <c r="F716" s="24"/>
      <c r="G716" s="24"/>
      <c r="H716" s="22"/>
    </row>
    <row r="717" spans="1:8" ht="14.25" customHeight="1">
      <c r="A717" s="21"/>
      <c r="B717" s="22"/>
      <c r="C717" s="23"/>
      <c r="D717" s="23"/>
      <c r="E717" s="24"/>
      <c r="F717" s="24"/>
      <c r="G717" s="24"/>
      <c r="H717" s="22"/>
    </row>
    <row r="718" spans="1:8" ht="14.25" customHeight="1">
      <c r="A718" s="21"/>
      <c r="B718" s="22"/>
      <c r="C718" s="23"/>
      <c r="D718" s="23"/>
      <c r="E718" s="24"/>
      <c r="F718" s="24"/>
      <c r="G718" s="24"/>
      <c r="H718" s="22"/>
    </row>
    <row r="719" spans="1:8" ht="14.25" customHeight="1">
      <c r="A719" s="21"/>
      <c r="B719" s="22"/>
      <c r="C719" s="23"/>
      <c r="D719" s="23"/>
      <c r="E719" s="24"/>
      <c r="F719" s="24"/>
      <c r="G719" s="24"/>
      <c r="H719" s="22"/>
    </row>
    <row r="720" spans="1:8" ht="14.25" customHeight="1">
      <c r="A720" s="21"/>
      <c r="B720" s="22"/>
      <c r="C720" s="23"/>
      <c r="D720" s="23"/>
      <c r="E720" s="24"/>
      <c r="F720" s="24"/>
      <c r="G720" s="24"/>
      <c r="H720" s="22"/>
    </row>
    <row r="721" spans="1:8" ht="14.25" customHeight="1">
      <c r="A721" s="21"/>
      <c r="B721" s="22"/>
      <c r="C721" s="23"/>
      <c r="D721" s="23"/>
      <c r="E721" s="24"/>
      <c r="F721" s="24"/>
      <c r="G721" s="24"/>
      <c r="H721" s="22"/>
    </row>
    <row r="722" spans="1:8" ht="14.25" customHeight="1">
      <c r="A722" s="21"/>
      <c r="B722" s="22"/>
      <c r="C722" s="23"/>
      <c r="D722" s="23"/>
      <c r="E722" s="24"/>
      <c r="F722" s="24"/>
      <c r="G722" s="24"/>
      <c r="H722" s="22"/>
    </row>
    <row r="723" spans="1:8" ht="14.25" customHeight="1">
      <c r="A723" s="21"/>
      <c r="B723" s="22"/>
      <c r="C723" s="23"/>
      <c r="D723" s="23"/>
      <c r="E723" s="24"/>
      <c r="F723" s="24"/>
      <c r="G723" s="24"/>
      <c r="H723" s="22"/>
    </row>
    <row r="724" spans="1:8" ht="14.25" customHeight="1">
      <c r="A724" s="21"/>
      <c r="B724" s="22"/>
      <c r="C724" s="23"/>
      <c r="D724" s="23"/>
      <c r="E724" s="24"/>
      <c r="F724" s="24"/>
      <c r="G724" s="24"/>
      <c r="H724" s="22"/>
    </row>
    <row r="725" spans="1:8" ht="14.25" customHeight="1">
      <c r="A725" s="21"/>
      <c r="B725" s="22"/>
      <c r="C725" s="23"/>
      <c r="D725" s="23"/>
      <c r="E725" s="24"/>
      <c r="F725" s="24"/>
      <c r="G725" s="24"/>
      <c r="H725" s="22"/>
    </row>
    <row r="726" spans="1:8" ht="14.25" customHeight="1">
      <c r="A726" s="21"/>
      <c r="B726" s="22"/>
      <c r="C726" s="23"/>
      <c r="D726" s="23"/>
      <c r="E726" s="24"/>
      <c r="F726" s="24"/>
      <c r="G726" s="24"/>
      <c r="H726" s="22"/>
    </row>
    <row r="727" spans="1:8" ht="14.25" customHeight="1">
      <c r="A727" s="21"/>
      <c r="B727" s="22"/>
      <c r="C727" s="23"/>
      <c r="D727" s="23"/>
      <c r="E727" s="24"/>
      <c r="F727" s="24"/>
      <c r="G727" s="24"/>
      <c r="H727" s="22"/>
    </row>
    <row r="728" spans="1:8" ht="14.25" customHeight="1">
      <c r="A728" s="21"/>
      <c r="B728" s="22"/>
      <c r="C728" s="23"/>
      <c r="D728" s="23"/>
      <c r="E728" s="24"/>
      <c r="F728" s="24"/>
      <c r="G728" s="24"/>
      <c r="H728" s="22"/>
    </row>
    <row r="729" spans="1:8" ht="14.25" customHeight="1">
      <c r="A729" s="21"/>
      <c r="B729" s="22"/>
      <c r="C729" s="23"/>
      <c r="D729" s="23"/>
      <c r="E729" s="24"/>
      <c r="F729" s="24"/>
      <c r="G729" s="24"/>
      <c r="H729" s="22"/>
    </row>
    <row r="730" spans="1:8" ht="14.25" customHeight="1">
      <c r="A730" s="21"/>
      <c r="B730" s="22"/>
      <c r="C730" s="23"/>
      <c r="D730" s="23"/>
      <c r="E730" s="24"/>
      <c r="F730" s="24"/>
      <c r="G730" s="24"/>
      <c r="H730" s="22"/>
    </row>
    <row r="731" spans="1:8" ht="14.25" customHeight="1">
      <c r="A731" s="21"/>
      <c r="B731" s="22"/>
      <c r="C731" s="23"/>
      <c r="D731" s="23"/>
      <c r="E731" s="24"/>
      <c r="F731" s="24"/>
      <c r="G731" s="24"/>
      <c r="H731" s="22"/>
    </row>
    <row r="732" spans="1:8" ht="14.25" customHeight="1">
      <c r="A732" s="21"/>
      <c r="B732" s="22"/>
      <c r="C732" s="23"/>
      <c r="D732" s="23"/>
      <c r="E732" s="24"/>
      <c r="F732" s="24"/>
      <c r="G732" s="24"/>
      <c r="H732" s="22"/>
    </row>
    <row r="733" spans="1:8" ht="14.25" customHeight="1">
      <c r="A733" s="21"/>
      <c r="B733" s="22"/>
      <c r="C733" s="23"/>
      <c r="D733" s="23"/>
      <c r="E733" s="24"/>
      <c r="F733" s="24"/>
      <c r="G733" s="24"/>
      <c r="H733" s="22"/>
    </row>
    <row r="734" spans="1:8" ht="14.25" customHeight="1">
      <c r="A734" s="21"/>
      <c r="B734" s="22"/>
      <c r="C734" s="23"/>
      <c r="D734" s="23"/>
      <c r="E734" s="24"/>
      <c r="F734" s="24"/>
      <c r="G734" s="24"/>
      <c r="H734" s="22"/>
    </row>
    <row r="735" spans="1:8" ht="14.25" customHeight="1">
      <c r="A735" s="21"/>
      <c r="B735" s="22"/>
      <c r="C735" s="23"/>
      <c r="D735" s="23"/>
      <c r="E735" s="24"/>
      <c r="F735" s="24"/>
      <c r="G735" s="24"/>
      <c r="H735" s="22"/>
    </row>
    <row r="736" spans="1:8" ht="14.25" customHeight="1">
      <c r="A736" s="21"/>
      <c r="B736" s="22"/>
      <c r="C736" s="23"/>
      <c r="D736" s="23"/>
      <c r="E736" s="24"/>
      <c r="F736" s="24"/>
      <c r="G736" s="24"/>
      <c r="H736" s="22"/>
    </row>
    <row r="737" spans="1:8" ht="14.25" customHeight="1">
      <c r="A737" s="21"/>
      <c r="B737" s="22"/>
      <c r="C737" s="23"/>
      <c r="D737" s="23"/>
      <c r="E737" s="24"/>
      <c r="F737" s="24"/>
      <c r="G737" s="24"/>
      <c r="H737" s="22"/>
    </row>
    <row r="738" spans="1:8" ht="14.25" customHeight="1">
      <c r="A738" s="21"/>
      <c r="B738" s="22"/>
      <c r="C738" s="23"/>
      <c r="D738" s="23"/>
      <c r="E738" s="24"/>
      <c r="F738" s="24"/>
      <c r="G738" s="24"/>
      <c r="H738" s="22"/>
    </row>
    <row r="739" spans="1:8" ht="14.25" customHeight="1">
      <c r="A739" s="21"/>
      <c r="B739" s="22"/>
      <c r="C739" s="23"/>
      <c r="D739" s="23"/>
      <c r="E739" s="24"/>
      <c r="F739" s="24"/>
      <c r="G739" s="24"/>
      <c r="H739" s="22"/>
    </row>
    <row r="740" spans="1:8" ht="14.25" customHeight="1">
      <c r="A740" s="21"/>
      <c r="B740" s="22"/>
      <c r="C740" s="23"/>
      <c r="D740" s="23"/>
      <c r="E740" s="24"/>
      <c r="F740" s="24"/>
      <c r="G740" s="24"/>
      <c r="H740" s="22"/>
    </row>
    <row r="741" spans="1:8" ht="14.25" customHeight="1">
      <c r="A741" s="21"/>
      <c r="B741" s="22"/>
      <c r="C741" s="23"/>
      <c r="D741" s="23"/>
      <c r="E741" s="24"/>
      <c r="F741" s="24"/>
      <c r="G741" s="24"/>
      <c r="H741" s="22"/>
    </row>
    <row r="742" spans="1:8" ht="14.25" customHeight="1">
      <c r="A742" s="21"/>
      <c r="B742" s="22"/>
      <c r="C742" s="23"/>
      <c r="D742" s="23"/>
      <c r="E742" s="24"/>
      <c r="F742" s="24"/>
      <c r="G742" s="24"/>
      <c r="H742" s="22"/>
    </row>
    <row r="743" spans="1:8" ht="14.25" customHeight="1">
      <c r="A743" s="21"/>
      <c r="B743" s="22"/>
      <c r="C743" s="23"/>
      <c r="D743" s="23"/>
      <c r="E743" s="24"/>
      <c r="F743" s="24"/>
      <c r="G743" s="24"/>
      <c r="H743" s="22"/>
    </row>
    <row r="744" spans="1:8" ht="14.25" customHeight="1">
      <c r="A744" s="21"/>
      <c r="B744" s="22"/>
      <c r="C744" s="23"/>
      <c r="D744" s="23"/>
      <c r="E744" s="24"/>
      <c r="F744" s="24"/>
      <c r="G744" s="24"/>
      <c r="H744" s="22"/>
    </row>
    <row r="745" spans="1:8" ht="14.25" customHeight="1">
      <c r="A745" s="21"/>
      <c r="B745" s="22"/>
      <c r="C745" s="23"/>
      <c r="D745" s="23"/>
      <c r="E745" s="24"/>
      <c r="F745" s="24"/>
      <c r="G745" s="24"/>
      <c r="H745" s="22"/>
    </row>
    <row r="746" spans="1:8" ht="14.25" customHeight="1">
      <c r="A746" s="21"/>
      <c r="B746" s="22"/>
      <c r="C746" s="23"/>
      <c r="D746" s="23"/>
      <c r="E746" s="24"/>
      <c r="F746" s="24"/>
      <c r="G746" s="24"/>
      <c r="H746" s="22"/>
    </row>
    <row r="747" spans="1:8" ht="14.25" customHeight="1">
      <c r="A747" s="21"/>
      <c r="B747" s="22"/>
      <c r="C747" s="23"/>
      <c r="D747" s="23"/>
      <c r="E747" s="24"/>
      <c r="F747" s="24"/>
      <c r="G747" s="24"/>
      <c r="H747" s="22"/>
    </row>
    <row r="748" spans="1:8" ht="14.25" customHeight="1">
      <c r="A748" s="21"/>
      <c r="B748" s="22"/>
      <c r="C748" s="23"/>
      <c r="D748" s="23"/>
      <c r="E748" s="24"/>
      <c r="F748" s="24"/>
      <c r="G748" s="24"/>
      <c r="H748" s="22"/>
    </row>
    <row r="749" spans="1:8" ht="14.25" customHeight="1">
      <c r="A749" s="21"/>
      <c r="B749" s="22"/>
      <c r="C749" s="23"/>
      <c r="D749" s="23"/>
      <c r="E749" s="24"/>
      <c r="F749" s="24"/>
      <c r="G749" s="24"/>
      <c r="H749" s="22"/>
    </row>
    <row r="750" spans="1:8" ht="14.25" customHeight="1">
      <c r="A750" s="21"/>
      <c r="B750" s="22"/>
      <c r="C750" s="23"/>
      <c r="D750" s="23"/>
      <c r="E750" s="24"/>
      <c r="F750" s="24"/>
      <c r="G750" s="24"/>
      <c r="H750" s="22"/>
    </row>
    <row r="751" spans="1:8" ht="14.25" customHeight="1">
      <c r="A751" s="21"/>
      <c r="B751" s="22"/>
      <c r="C751" s="23"/>
      <c r="D751" s="23"/>
      <c r="E751" s="24"/>
      <c r="F751" s="24"/>
      <c r="G751" s="24"/>
      <c r="H751" s="22"/>
    </row>
    <row r="752" spans="1:8" ht="14.25" customHeight="1">
      <c r="A752" s="21"/>
      <c r="B752" s="22"/>
      <c r="C752" s="23"/>
      <c r="D752" s="23"/>
      <c r="E752" s="24"/>
      <c r="F752" s="24"/>
      <c r="G752" s="24"/>
      <c r="H752" s="22"/>
    </row>
    <row r="753" spans="1:8" ht="14.25" customHeight="1">
      <c r="A753" s="21"/>
      <c r="B753" s="22"/>
      <c r="C753" s="23"/>
      <c r="D753" s="23"/>
      <c r="E753" s="24"/>
      <c r="F753" s="24"/>
      <c r="G753" s="24"/>
      <c r="H753" s="22"/>
    </row>
    <row r="754" spans="1:8" ht="14.25" customHeight="1">
      <c r="A754" s="21"/>
      <c r="B754" s="22"/>
      <c r="C754" s="23"/>
      <c r="D754" s="23"/>
      <c r="E754" s="24"/>
      <c r="F754" s="24"/>
      <c r="G754" s="24"/>
      <c r="H754" s="22"/>
    </row>
    <row r="755" spans="1:8" ht="14.25" customHeight="1">
      <c r="A755" s="21"/>
      <c r="B755" s="22"/>
      <c r="C755" s="23"/>
      <c r="D755" s="23"/>
      <c r="E755" s="24"/>
      <c r="F755" s="24"/>
      <c r="G755" s="24"/>
      <c r="H755" s="22"/>
    </row>
    <row r="756" spans="1:8" ht="14.25" customHeight="1">
      <c r="A756" s="21"/>
      <c r="B756" s="22"/>
      <c r="C756" s="23"/>
      <c r="D756" s="23"/>
      <c r="E756" s="24"/>
      <c r="F756" s="24"/>
      <c r="G756" s="24"/>
      <c r="H756" s="22"/>
    </row>
    <row r="757" spans="1:8" ht="14.25" customHeight="1">
      <c r="A757" s="21"/>
      <c r="B757" s="22"/>
      <c r="C757" s="23"/>
      <c r="D757" s="23"/>
      <c r="E757" s="24"/>
      <c r="F757" s="24"/>
      <c r="G757" s="24"/>
      <c r="H757" s="22"/>
    </row>
    <row r="758" spans="1:8" ht="14.25" customHeight="1">
      <c r="A758" s="21"/>
      <c r="B758" s="22"/>
      <c r="C758" s="23"/>
      <c r="D758" s="23"/>
      <c r="E758" s="24"/>
      <c r="F758" s="24"/>
      <c r="G758" s="24"/>
      <c r="H758" s="22"/>
    </row>
    <row r="759" spans="1:8" ht="14.25" customHeight="1">
      <c r="A759" s="21"/>
      <c r="B759" s="22"/>
      <c r="C759" s="23"/>
      <c r="D759" s="23"/>
      <c r="E759" s="24"/>
      <c r="F759" s="24"/>
      <c r="G759" s="24"/>
      <c r="H759" s="22"/>
    </row>
    <row r="760" spans="1:8" ht="14.25" customHeight="1">
      <c r="A760" s="21"/>
      <c r="B760" s="22"/>
      <c r="C760" s="23"/>
      <c r="D760" s="23"/>
      <c r="E760" s="24"/>
      <c r="F760" s="24"/>
      <c r="G760" s="24"/>
      <c r="H760" s="22"/>
    </row>
    <row r="761" spans="1:8" ht="14.25" customHeight="1">
      <c r="A761" s="21"/>
      <c r="B761" s="22"/>
      <c r="C761" s="23"/>
      <c r="D761" s="23"/>
      <c r="E761" s="24"/>
      <c r="F761" s="24"/>
      <c r="G761" s="24"/>
      <c r="H761" s="22"/>
    </row>
    <row r="762" spans="1:8" ht="14.25" customHeight="1">
      <c r="A762" s="21"/>
      <c r="B762" s="22"/>
      <c r="C762" s="23"/>
      <c r="D762" s="23"/>
      <c r="E762" s="24"/>
      <c r="F762" s="24"/>
      <c r="G762" s="24"/>
      <c r="H762" s="22"/>
    </row>
    <row r="763" spans="1:8" ht="14.25" customHeight="1">
      <c r="A763" s="21"/>
      <c r="B763" s="22"/>
      <c r="C763" s="23"/>
      <c r="D763" s="23"/>
      <c r="E763" s="24"/>
      <c r="F763" s="24"/>
      <c r="G763" s="24"/>
      <c r="H763" s="22"/>
    </row>
    <row r="764" spans="1:8" ht="14.25" customHeight="1">
      <c r="A764" s="21"/>
      <c r="B764" s="22"/>
      <c r="C764" s="23"/>
      <c r="D764" s="23"/>
      <c r="E764" s="24"/>
      <c r="F764" s="24"/>
      <c r="G764" s="24"/>
      <c r="H764" s="22"/>
    </row>
    <row r="765" spans="1:8" ht="14.25" customHeight="1">
      <c r="A765" s="21"/>
      <c r="B765" s="22"/>
      <c r="C765" s="23"/>
      <c r="D765" s="23"/>
      <c r="E765" s="24"/>
      <c r="F765" s="24"/>
      <c r="G765" s="24"/>
      <c r="H765" s="22"/>
    </row>
    <row r="766" spans="1:8" ht="14.25" customHeight="1">
      <c r="A766" s="21"/>
      <c r="B766" s="22"/>
      <c r="C766" s="23"/>
      <c r="D766" s="23"/>
      <c r="E766" s="24"/>
      <c r="F766" s="24"/>
      <c r="G766" s="24"/>
      <c r="H766" s="22"/>
    </row>
    <row r="767" spans="1:8" ht="14.25" customHeight="1">
      <c r="A767" s="21"/>
      <c r="B767" s="22"/>
      <c r="C767" s="23"/>
      <c r="D767" s="23"/>
      <c r="E767" s="24"/>
      <c r="F767" s="24"/>
      <c r="G767" s="24"/>
      <c r="H767" s="22"/>
    </row>
    <row r="768" spans="1:8" ht="14.25" customHeight="1">
      <c r="A768" s="21"/>
      <c r="B768" s="22"/>
      <c r="C768" s="23"/>
      <c r="D768" s="23"/>
      <c r="E768" s="24"/>
      <c r="F768" s="24"/>
      <c r="G768" s="24"/>
      <c r="H768" s="22"/>
    </row>
    <row r="769" spans="1:8" ht="14.25" customHeight="1">
      <c r="A769" s="21"/>
      <c r="B769" s="22"/>
      <c r="C769" s="23"/>
      <c r="D769" s="23"/>
      <c r="E769" s="24"/>
      <c r="F769" s="24"/>
      <c r="G769" s="24"/>
      <c r="H769" s="22"/>
    </row>
    <row r="770" spans="1:8" ht="14.25" customHeight="1">
      <c r="A770" s="21"/>
      <c r="B770" s="22"/>
      <c r="C770" s="23"/>
      <c r="D770" s="23"/>
      <c r="E770" s="24"/>
      <c r="F770" s="24"/>
      <c r="G770" s="24"/>
      <c r="H770" s="22"/>
    </row>
    <row r="771" spans="1:8" ht="14.25" customHeight="1">
      <c r="A771" s="21"/>
      <c r="B771" s="22"/>
      <c r="C771" s="23"/>
      <c r="D771" s="23"/>
      <c r="E771" s="24"/>
      <c r="F771" s="24"/>
      <c r="G771" s="24"/>
      <c r="H771" s="22"/>
    </row>
    <row r="772" spans="1:8" ht="14.25" customHeight="1">
      <c r="A772" s="21"/>
      <c r="B772" s="22"/>
      <c r="C772" s="23"/>
      <c r="D772" s="23"/>
      <c r="E772" s="24"/>
      <c r="F772" s="24"/>
      <c r="G772" s="24"/>
      <c r="H772" s="22"/>
    </row>
    <row r="773" spans="1:8" ht="14.25" customHeight="1">
      <c r="A773" s="21"/>
      <c r="B773" s="22"/>
      <c r="C773" s="23"/>
      <c r="D773" s="23"/>
      <c r="E773" s="24"/>
      <c r="F773" s="24"/>
      <c r="G773" s="24"/>
      <c r="H773" s="22"/>
    </row>
    <row r="774" spans="1:8" ht="14.25" customHeight="1">
      <c r="A774" s="21"/>
      <c r="B774" s="22"/>
      <c r="C774" s="23"/>
      <c r="D774" s="23"/>
      <c r="E774" s="24"/>
      <c r="F774" s="24"/>
      <c r="G774" s="24"/>
      <c r="H774" s="22"/>
    </row>
    <row r="775" spans="1:8" ht="14.25" customHeight="1">
      <c r="A775" s="21"/>
      <c r="B775" s="22"/>
      <c r="C775" s="23"/>
      <c r="D775" s="23"/>
      <c r="E775" s="24"/>
      <c r="F775" s="24"/>
      <c r="G775" s="24"/>
      <c r="H775" s="22"/>
    </row>
    <row r="776" spans="1:8" ht="14.25" customHeight="1">
      <c r="A776" s="21"/>
      <c r="B776" s="22"/>
      <c r="C776" s="23"/>
      <c r="D776" s="23"/>
      <c r="E776" s="24"/>
      <c r="F776" s="24"/>
      <c r="G776" s="24"/>
      <c r="H776" s="22"/>
    </row>
    <row r="777" spans="1:8" ht="14.25" customHeight="1">
      <c r="A777" s="21"/>
      <c r="B777" s="22"/>
      <c r="C777" s="23"/>
      <c r="D777" s="23"/>
      <c r="E777" s="24"/>
      <c r="F777" s="24"/>
      <c r="G777" s="24"/>
      <c r="H777" s="22"/>
    </row>
    <row r="778" spans="1:8" ht="14.25" customHeight="1">
      <c r="A778" s="21"/>
      <c r="B778" s="22"/>
      <c r="C778" s="23"/>
      <c r="D778" s="23"/>
      <c r="E778" s="24"/>
      <c r="F778" s="24"/>
      <c r="G778" s="24"/>
      <c r="H778" s="22"/>
    </row>
    <row r="779" spans="1:8" ht="14.25" customHeight="1">
      <c r="A779" s="21"/>
      <c r="B779" s="22"/>
      <c r="C779" s="23"/>
      <c r="D779" s="23"/>
      <c r="E779" s="24"/>
      <c r="F779" s="24"/>
      <c r="G779" s="24"/>
      <c r="H779" s="22"/>
    </row>
    <row r="780" spans="1:8" ht="14.25" customHeight="1">
      <c r="A780" s="21"/>
      <c r="B780" s="22"/>
      <c r="C780" s="23"/>
      <c r="D780" s="23"/>
      <c r="E780" s="24"/>
      <c r="F780" s="24"/>
      <c r="G780" s="24"/>
      <c r="H780" s="22"/>
    </row>
    <row r="781" spans="1:8" ht="14.25" customHeight="1">
      <c r="A781" s="21"/>
      <c r="B781" s="22"/>
      <c r="C781" s="23"/>
      <c r="D781" s="23"/>
      <c r="E781" s="24"/>
      <c r="F781" s="24"/>
      <c r="G781" s="24"/>
      <c r="H781" s="22"/>
    </row>
    <row r="782" spans="1:8" ht="14.25" customHeight="1">
      <c r="A782" s="21"/>
      <c r="B782" s="22"/>
      <c r="C782" s="23"/>
      <c r="D782" s="23"/>
      <c r="E782" s="24"/>
      <c r="F782" s="24"/>
      <c r="G782" s="24"/>
      <c r="H782" s="22"/>
    </row>
    <row r="783" spans="1:8" ht="14.25" customHeight="1">
      <c r="A783" s="21"/>
      <c r="B783" s="22"/>
      <c r="C783" s="23"/>
      <c r="D783" s="23"/>
      <c r="E783" s="24"/>
      <c r="F783" s="24"/>
      <c r="G783" s="24"/>
      <c r="H783" s="22"/>
    </row>
    <row r="784" spans="1:8" ht="14.25" customHeight="1">
      <c r="A784" s="21"/>
      <c r="B784" s="22"/>
      <c r="C784" s="23"/>
      <c r="D784" s="23"/>
      <c r="E784" s="24"/>
      <c r="F784" s="24"/>
      <c r="G784" s="24"/>
      <c r="H784" s="22"/>
    </row>
    <row r="785" spans="1:8" ht="14.25" customHeight="1">
      <c r="A785" s="21"/>
      <c r="B785" s="22"/>
      <c r="C785" s="23"/>
      <c r="D785" s="23"/>
      <c r="E785" s="24"/>
      <c r="F785" s="24"/>
      <c r="G785" s="24"/>
      <c r="H785" s="22"/>
    </row>
    <row r="786" spans="1:8" ht="14.25" customHeight="1">
      <c r="A786" s="21"/>
      <c r="B786" s="22"/>
      <c r="C786" s="23"/>
      <c r="D786" s="23"/>
      <c r="E786" s="24"/>
      <c r="F786" s="24"/>
      <c r="G786" s="24"/>
      <c r="H786" s="22"/>
    </row>
    <row r="787" spans="1:8" ht="14.25" customHeight="1">
      <c r="A787" s="21"/>
      <c r="B787" s="22"/>
      <c r="C787" s="23"/>
      <c r="D787" s="23"/>
      <c r="E787" s="24"/>
      <c r="F787" s="24"/>
      <c r="G787" s="24"/>
      <c r="H787" s="22"/>
    </row>
    <row r="788" spans="1:8" ht="14.25" customHeight="1">
      <c r="A788" s="21"/>
      <c r="B788" s="22"/>
      <c r="C788" s="23"/>
      <c r="D788" s="23"/>
      <c r="E788" s="24"/>
      <c r="F788" s="24"/>
      <c r="G788" s="24"/>
      <c r="H788" s="22"/>
    </row>
    <row r="789" spans="1:8" ht="14.25" customHeight="1">
      <c r="A789" s="21"/>
      <c r="B789" s="22"/>
      <c r="C789" s="23"/>
      <c r="D789" s="23"/>
      <c r="E789" s="24"/>
      <c r="F789" s="24"/>
      <c r="G789" s="24"/>
      <c r="H789" s="22"/>
    </row>
    <row r="790" spans="1:8" ht="14.25" customHeight="1">
      <c r="A790" s="21"/>
      <c r="B790" s="22"/>
      <c r="C790" s="23"/>
      <c r="D790" s="23"/>
      <c r="E790" s="24"/>
      <c r="F790" s="24"/>
      <c r="G790" s="24"/>
      <c r="H790" s="22"/>
    </row>
    <row r="791" spans="1:8" ht="14.25" customHeight="1">
      <c r="A791" s="21"/>
      <c r="B791" s="22"/>
      <c r="C791" s="23"/>
      <c r="D791" s="23"/>
      <c r="E791" s="24"/>
      <c r="F791" s="24"/>
      <c r="G791" s="24"/>
      <c r="H791" s="22"/>
    </row>
    <row r="792" spans="1:8" ht="14.25" customHeight="1">
      <c r="A792" s="21"/>
      <c r="B792" s="22"/>
      <c r="C792" s="23"/>
      <c r="D792" s="23"/>
      <c r="E792" s="24"/>
      <c r="F792" s="24"/>
      <c r="G792" s="24"/>
      <c r="H792" s="22"/>
    </row>
    <row r="793" spans="1:8" ht="14.25" customHeight="1">
      <c r="A793" s="21"/>
      <c r="B793" s="22"/>
      <c r="C793" s="23"/>
      <c r="D793" s="23"/>
      <c r="E793" s="24"/>
      <c r="F793" s="24"/>
      <c r="G793" s="24"/>
      <c r="H793" s="22"/>
    </row>
    <row r="794" spans="1:8" ht="14.25" customHeight="1">
      <c r="A794" s="21"/>
      <c r="B794" s="22"/>
      <c r="C794" s="23"/>
      <c r="D794" s="23"/>
      <c r="E794" s="24"/>
      <c r="F794" s="24"/>
      <c r="G794" s="24"/>
      <c r="H794" s="22"/>
    </row>
    <row r="795" spans="1:8" ht="14.25" customHeight="1">
      <c r="A795" s="21"/>
      <c r="B795" s="22"/>
      <c r="C795" s="23"/>
      <c r="D795" s="23"/>
      <c r="E795" s="24"/>
      <c r="F795" s="24"/>
      <c r="G795" s="24"/>
      <c r="H795" s="22"/>
    </row>
    <row r="796" spans="1:8" ht="14.25" customHeight="1">
      <c r="A796" s="21"/>
      <c r="B796" s="22"/>
      <c r="C796" s="23"/>
      <c r="D796" s="23"/>
      <c r="E796" s="24"/>
      <c r="F796" s="24"/>
      <c r="G796" s="24"/>
      <c r="H796" s="22"/>
    </row>
    <row r="797" spans="1:8" ht="14.25" customHeight="1">
      <c r="A797" s="21"/>
      <c r="B797" s="22"/>
      <c r="C797" s="23"/>
      <c r="D797" s="23"/>
      <c r="E797" s="24"/>
      <c r="F797" s="24"/>
      <c r="G797" s="24"/>
      <c r="H797" s="22"/>
    </row>
    <row r="798" spans="1:8" ht="14.25" customHeight="1">
      <c r="A798" s="21"/>
      <c r="B798" s="22"/>
      <c r="C798" s="23"/>
      <c r="D798" s="23"/>
      <c r="E798" s="24"/>
      <c r="F798" s="24"/>
      <c r="G798" s="24"/>
      <c r="H798" s="22"/>
    </row>
    <row r="799" spans="1:8" ht="14.25" customHeight="1">
      <c r="A799" s="21"/>
      <c r="B799" s="22"/>
      <c r="C799" s="23"/>
      <c r="D799" s="23"/>
      <c r="E799" s="24"/>
      <c r="F799" s="24"/>
      <c r="G799" s="24"/>
      <c r="H799" s="22"/>
    </row>
    <row r="800" spans="1:8" ht="14.25" customHeight="1">
      <c r="A800" s="21"/>
      <c r="B800" s="22"/>
      <c r="C800" s="23"/>
      <c r="D800" s="23"/>
      <c r="E800" s="24"/>
      <c r="F800" s="24"/>
      <c r="G800" s="24"/>
      <c r="H800" s="22"/>
    </row>
    <row r="801" spans="1:8" ht="14.25" customHeight="1">
      <c r="A801" s="21"/>
      <c r="B801" s="22"/>
      <c r="C801" s="23"/>
      <c r="D801" s="23"/>
      <c r="E801" s="24"/>
      <c r="F801" s="24"/>
      <c r="G801" s="24"/>
      <c r="H801" s="22"/>
    </row>
    <row r="802" spans="1:8" ht="14.25" customHeight="1">
      <c r="A802" s="21"/>
      <c r="B802" s="22"/>
      <c r="C802" s="23"/>
      <c r="D802" s="23"/>
      <c r="E802" s="24"/>
      <c r="F802" s="24"/>
      <c r="G802" s="24"/>
      <c r="H802" s="22"/>
    </row>
    <row r="803" spans="1:8" ht="14.25" customHeight="1">
      <c r="A803" s="21"/>
      <c r="B803" s="22"/>
      <c r="C803" s="23"/>
      <c r="D803" s="23"/>
      <c r="E803" s="24"/>
      <c r="F803" s="24"/>
      <c r="G803" s="24"/>
      <c r="H803" s="22"/>
    </row>
    <row r="804" spans="1:8" ht="14.25" customHeight="1">
      <c r="A804" s="21"/>
      <c r="B804" s="22"/>
      <c r="C804" s="23"/>
      <c r="D804" s="23"/>
      <c r="E804" s="24"/>
      <c r="F804" s="24"/>
      <c r="G804" s="24"/>
      <c r="H804" s="22"/>
    </row>
    <row r="805" spans="1:8" ht="14.25" customHeight="1">
      <c r="A805" s="21"/>
      <c r="B805" s="22"/>
      <c r="C805" s="23"/>
      <c r="D805" s="23"/>
      <c r="E805" s="24"/>
      <c r="F805" s="24"/>
      <c r="G805" s="24"/>
      <c r="H805" s="22"/>
    </row>
    <row r="806" spans="1:8" ht="14.25" customHeight="1">
      <c r="A806" s="21"/>
      <c r="B806" s="22"/>
      <c r="C806" s="23"/>
      <c r="D806" s="23"/>
      <c r="E806" s="24"/>
      <c r="F806" s="24"/>
      <c r="G806" s="24"/>
      <c r="H806" s="22"/>
    </row>
    <row r="807" spans="1:8" ht="14.25" customHeight="1">
      <c r="A807" s="21"/>
      <c r="B807" s="22"/>
      <c r="C807" s="23"/>
      <c r="D807" s="23"/>
      <c r="E807" s="24"/>
      <c r="F807" s="24"/>
      <c r="G807" s="24"/>
      <c r="H807" s="22"/>
    </row>
    <row r="808" spans="1:8" ht="14.25" customHeight="1">
      <c r="A808" s="21"/>
      <c r="B808" s="22"/>
      <c r="C808" s="23"/>
      <c r="D808" s="23"/>
      <c r="E808" s="24"/>
      <c r="F808" s="24"/>
      <c r="G808" s="24"/>
      <c r="H808" s="22"/>
    </row>
    <row r="809" spans="1:8" ht="14.25" customHeight="1">
      <c r="A809" s="21"/>
      <c r="B809" s="22"/>
      <c r="C809" s="23"/>
      <c r="D809" s="23"/>
      <c r="E809" s="24"/>
      <c r="F809" s="24"/>
      <c r="G809" s="24"/>
      <c r="H809" s="22"/>
    </row>
    <row r="810" spans="1:8" ht="14.25" customHeight="1">
      <c r="A810" s="21"/>
      <c r="B810" s="22"/>
      <c r="C810" s="23"/>
      <c r="D810" s="23"/>
      <c r="E810" s="24"/>
      <c r="F810" s="24"/>
      <c r="G810" s="24"/>
      <c r="H810" s="22"/>
    </row>
    <row r="811" spans="1:8" ht="14.25" customHeight="1">
      <c r="A811" s="21"/>
      <c r="B811" s="22"/>
      <c r="C811" s="23"/>
      <c r="D811" s="23"/>
      <c r="E811" s="24"/>
      <c r="F811" s="24"/>
      <c r="G811" s="24"/>
      <c r="H811" s="22"/>
    </row>
    <row r="812" spans="1:8" ht="14.25" customHeight="1">
      <c r="A812" s="21"/>
      <c r="B812" s="22"/>
      <c r="C812" s="23"/>
      <c r="D812" s="23"/>
      <c r="E812" s="24"/>
      <c r="F812" s="24"/>
      <c r="G812" s="24"/>
      <c r="H812" s="22"/>
    </row>
    <row r="813" spans="1:8" ht="14.25" customHeight="1">
      <c r="A813" s="21"/>
      <c r="B813" s="22"/>
      <c r="C813" s="23"/>
      <c r="D813" s="23"/>
      <c r="E813" s="24"/>
      <c r="F813" s="24"/>
      <c r="G813" s="24"/>
      <c r="H813" s="22"/>
    </row>
    <row r="814" spans="1:8" ht="14.25" customHeight="1">
      <c r="A814" s="21"/>
      <c r="B814" s="22"/>
      <c r="C814" s="23"/>
      <c r="D814" s="23"/>
      <c r="E814" s="24"/>
      <c r="F814" s="24"/>
      <c r="G814" s="24"/>
      <c r="H814" s="22"/>
    </row>
    <row r="815" spans="1:8" ht="14.25" customHeight="1">
      <c r="A815" s="21"/>
      <c r="B815" s="22"/>
      <c r="C815" s="23"/>
      <c r="D815" s="23"/>
      <c r="E815" s="24"/>
      <c r="F815" s="24"/>
      <c r="G815" s="24"/>
      <c r="H815" s="22"/>
    </row>
    <row r="816" spans="1:8" ht="14.25" customHeight="1">
      <c r="A816" s="21"/>
      <c r="B816" s="22"/>
      <c r="C816" s="23"/>
      <c r="D816" s="23"/>
      <c r="E816" s="24"/>
      <c r="F816" s="24"/>
      <c r="G816" s="24"/>
      <c r="H816" s="22"/>
    </row>
    <row r="817" spans="1:8" ht="14.25" customHeight="1">
      <c r="A817" s="21"/>
      <c r="B817" s="22"/>
      <c r="C817" s="23"/>
      <c r="D817" s="23"/>
      <c r="E817" s="24"/>
      <c r="F817" s="24"/>
      <c r="G817" s="24"/>
      <c r="H817" s="22"/>
    </row>
    <row r="818" spans="1:8" ht="14.25" customHeight="1">
      <c r="A818" s="21"/>
      <c r="B818" s="22"/>
      <c r="C818" s="23"/>
      <c r="D818" s="23"/>
      <c r="E818" s="24"/>
      <c r="F818" s="24"/>
      <c r="G818" s="24"/>
      <c r="H818" s="22"/>
    </row>
    <row r="819" spans="1:8" ht="14.25" customHeight="1">
      <c r="A819" s="21"/>
      <c r="B819" s="22"/>
      <c r="C819" s="23"/>
      <c r="D819" s="23"/>
      <c r="E819" s="24"/>
      <c r="F819" s="24"/>
      <c r="G819" s="24"/>
      <c r="H819" s="22"/>
    </row>
    <row r="820" spans="1:8" ht="14.25" customHeight="1">
      <c r="A820" s="21"/>
      <c r="B820" s="22"/>
      <c r="C820" s="23"/>
      <c r="D820" s="23"/>
      <c r="E820" s="24"/>
      <c r="F820" s="24"/>
      <c r="G820" s="24"/>
      <c r="H820" s="22"/>
    </row>
    <row r="821" spans="1:8" ht="14.25" customHeight="1">
      <c r="A821" s="21"/>
      <c r="B821" s="22"/>
      <c r="C821" s="23"/>
      <c r="D821" s="23"/>
      <c r="E821" s="24"/>
      <c r="F821" s="24"/>
      <c r="G821" s="24"/>
      <c r="H821" s="22"/>
    </row>
    <row r="822" spans="1:8" ht="14.25" customHeight="1">
      <c r="A822" s="21"/>
      <c r="B822" s="22"/>
      <c r="C822" s="23"/>
      <c r="D822" s="23"/>
      <c r="E822" s="24"/>
      <c r="F822" s="24"/>
      <c r="G822" s="24"/>
      <c r="H822" s="22"/>
    </row>
    <row r="823" spans="1:8" ht="14.25" customHeight="1">
      <c r="A823" s="21"/>
      <c r="B823" s="22"/>
      <c r="C823" s="23"/>
      <c r="D823" s="23"/>
      <c r="E823" s="24"/>
      <c r="F823" s="24"/>
      <c r="G823" s="24"/>
      <c r="H823" s="22"/>
    </row>
    <row r="824" spans="1:8" ht="14.25" customHeight="1">
      <c r="A824" s="21"/>
      <c r="B824" s="22"/>
      <c r="C824" s="23"/>
      <c r="D824" s="23"/>
      <c r="E824" s="24"/>
      <c r="F824" s="24"/>
      <c r="G824" s="24"/>
      <c r="H824" s="22"/>
    </row>
    <row r="825" spans="1:8" ht="14.25" customHeight="1">
      <c r="A825" s="21"/>
      <c r="B825" s="22"/>
      <c r="C825" s="23"/>
      <c r="D825" s="23"/>
      <c r="E825" s="24"/>
      <c r="F825" s="24"/>
      <c r="G825" s="24"/>
      <c r="H825" s="22"/>
    </row>
    <row r="826" spans="1:8" ht="14.25" customHeight="1">
      <c r="A826" s="21"/>
      <c r="B826" s="22"/>
      <c r="C826" s="23"/>
      <c r="D826" s="23"/>
      <c r="E826" s="24"/>
      <c r="F826" s="24"/>
      <c r="G826" s="24"/>
      <c r="H826" s="22"/>
    </row>
    <row r="827" spans="1:8" ht="14.25" customHeight="1">
      <c r="A827" s="21"/>
      <c r="B827" s="22"/>
      <c r="C827" s="23"/>
      <c r="D827" s="23"/>
      <c r="E827" s="24"/>
      <c r="F827" s="24"/>
      <c r="G827" s="24"/>
      <c r="H827" s="22"/>
    </row>
    <row r="828" spans="1:8" ht="14.25" customHeight="1">
      <c r="A828" s="21"/>
      <c r="B828" s="22"/>
      <c r="C828" s="23"/>
      <c r="D828" s="23"/>
      <c r="E828" s="24"/>
      <c r="F828" s="24"/>
      <c r="G828" s="24"/>
      <c r="H828" s="22"/>
    </row>
    <row r="829" spans="1:8" ht="14.25" customHeight="1">
      <c r="A829" s="21"/>
      <c r="B829" s="22"/>
      <c r="C829" s="23"/>
      <c r="D829" s="23"/>
      <c r="E829" s="24"/>
      <c r="F829" s="24"/>
      <c r="G829" s="24"/>
      <c r="H829" s="22"/>
    </row>
    <row r="830" spans="1:8" ht="14.25" customHeight="1">
      <c r="A830" s="21"/>
      <c r="B830" s="22"/>
      <c r="C830" s="23"/>
      <c r="D830" s="23"/>
      <c r="E830" s="24"/>
      <c r="F830" s="24"/>
      <c r="G830" s="24"/>
      <c r="H830" s="22"/>
    </row>
    <row r="831" spans="1:8" ht="14.25" customHeight="1">
      <c r="A831" s="21"/>
      <c r="B831" s="22"/>
      <c r="C831" s="23"/>
      <c r="D831" s="23"/>
      <c r="E831" s="24"/>
      <c r="F831" s="24"/>
      <c r="G831" s="24"/>
      <c r="H831" s="22"/>
    </row>
    <row r="832" spans="1:8" ht="14.25" customHeight="1">
      <c r="A832" s="21"/>
      <c r="B832" s="22"/>
      <c r="C832" s="23"/>
      <c r="D832" s="23"/>
      <c r="E832" s="24"/>
      <c r="F832" s="24"/>
      <c r="G832" s="24"/>
      <c r="H832" s="22"/>
    </row>
    <row r="833" spans="1:8" ht="14.25" customHeight="1">
      <c r="A833" s="21"/>
      <c r="B833" s="22"/>
      <c r="C833" s="23"/>
      <c r="D833" s="23"/>
      <c r="E833" s="24"/>
      <c r="F833" s="24"/>
      <c r="G833" s="24"/>
      <c r="H833" s="22"/>
    </row>
    <row r="834" spans="1:8" ht="14.25" customHeight="1">
      <c r="A834" s="21"/>
      <c r="B834" s="22"/>
      <c r="C834" s="23"/>
      <c r="D834" s="23"/>
      <c r="E834" s="24"/>
      <c r="F834" s="24"/>
      <c r="G834" s="24"/>
      <c r="H834" s="22"/>
    </row>
    <row r="835" spans="1:8" ht="14.25" customHeight="1">
      <c r="A835" s="21"/>
      <c r="B835" s="22"/>
      <c r="C835" s="23"/>
      <c r="D835" s="23"/>
      <c r="E835" s="24"/>
      <c r="F835" s="24"/>
      <c r="G835" s="24"/>
      <c r="H835" s="22"/>
    </row>
    <row r="836" spans="1:8" ht="14.25" customHeight="1">
      <c r="A836" s="21"/>
      <c r="B836" s="22"/>
      <c r="C836" s="23"/>
      <c r="D836" s="23"/>
      <c r="E836" s="24"/>
      <c r="F836" s="24"/>
      <c r="G836" s="24"/>
      <c r="H836" s="22"/>
    </row>
    <row r="837" spans="1:8" ht="14.25" customHeight="1">
      <c r="A837" s="21"/>
      <c r="B837" s="22"/>
      <c r="C837" s="23"/>
      <c r="D837" s="23"/>
      <c r="E837" s="24"/>
      <c r="F837" s="24"/>
      <c r="G837" s="24"/>
      <c r="H837" s="22"/>
    </row>
    <row r="838" spans="1:8" ht="14.25" customHeight="1">
      <c r="A838" s="21"/>
      <c r="B838" s="22"/>
      <c r="C838" s="23"/>
      <c r="D838" s="23"/>
      <c r="E838" s="24"/>
      <c r="F838" s="24"/>
      <c r="G838" s="24"/>
      <c r="H838" s="22"/>
    </row>
    <row r="839" spans="1:8" ht="14.25" customHeight="1">
      <c r="A839" s="21"/>
      <c r="B839" s="22"/>
      <c r="C839" s="23"/>
      <c r="D839" s="23"/>
      <c r="E839" s="24"/>
      <c r="F839" s="24"/>
      <c r="G839" s="24"/>
      <c r="H839" s="22"/>
    </row>
    <row r="840" spans="1:8" ht="14.25" customHeight="1">
      <c r="A840" s="21"/>
      <c r="B840" s="22"/>
      <c r="C840" s="23"/>
      <c r="D840" s="23"/>
      <c r="E840" s="24"/>
      <c r="F840" s="24"/>
      <c r="G840" s="24"/>
      <c r="H840" s="22"/>
    </row>
    <row r="841" spans="1:8" ht="14.25" customHeight="1">
      <c r="A841" s="21"/>
      <c r="B841" s="22"/>
      <c r="C841" s="23"/>
      <c r="D841" s="23"/>
      <c r="E841" s="24"/>
      <c r="F841" s="24"/>
      <c r="G841" s="24"/>
      <c r="H841" s="22"/>
    </row>
    <row r="842" spans="1:8" ht="14.25" customHeight="1">
      <c r="A842" s="21"/>
      <c r="B842" s="22"/>
      <c r="C842" s="23"/>
      <c r="D842" s="23"/>
      <c r="E842" s="24"/>
      <c r="F842" s="24"/>
      <c r="G842" s="24"/>
      <c r="H842" s="22"/>
    </row>
    <row r="843" spans="1:8" ht="14.25" customHeight="1">
      <c r="A843" s="21"/>
      <c r="B843" s="22"/>
      <c r="C843" s="23"/>
      <c r="D843" s="23"/>
      <c r="E843" s="24"/>
      <c r="F843" s="24"/>
      <c r="G843" s="24"/>
      <c r="H843" s="22"/>
    </row>
    <row r="844" spans="1:8" ht="14.25" customHeight="1">
      <c r="A844" s="21"/>
      <c r="B844" s="22"/>
      <c r="C844" s="23"/>
      <c r="D844" s="23"/>
      <c r="E844" s="24"/>
      <c r="F844" s="24"/>
      <c r="G844" s="24"/>
      <c r="H844" s="22"/>
    </row>
    <row r="845" spans="1:8" ht="14.25" customHeight="1">
      <c r="A845" s="21"/>
      <c r="B845" s="22"/>
      <c r="C845" s="23"/>
      <c r="D845" s="23"/>
      <c r="E845" s="24"/>
      <c r="F845" s="24"/>
      <c r="G845" s="24"/>
      <c r="H845" s="22"/>
    </row>
    <row r="846" spans="1:8" ht="14.25" customHeight="1">
      <c r="A846" s="21"/>
      <c r="B846" s="22"/>
      <c r="C846" s="23"/>
      <c r="D846" s="23"/>
      <c r="E846" s="24"/>
      <c r="F846" s="24"/>
      <c r="G846" s="24"/>
      <c r="H846" s="22"/>
    </row>
    <row r="847" spans="1:8" ht="14.25" customHeight="1">
      <c r="A847" s="21"/>
      <c r="B847" s="22"/>
      <c r="C847" s="23"/>
      <c r="D847" s="23"/>
      <c r="E847" s="24"/>
      <c r="F847" s="24"/>
      <c r="G847" s="24"/>
      <c r="H847" s="22"/>
    </row>
    <row r="848" spans="1:8" ht="14.25" customHeight="1">
      <c r="A848" s="21"/>
      <c r="B848" s="22"/>
      <c r="C848" s="23"/>
      <c r="D848" s="23"/>
      <c r="E848" s="24"/>
      <c r="F848" s="24"/>
      <c r="G848" s="24"/>
      <c r="H848" s="22"/>
    </row>
    <row r="849" spans="1:8" ht="14.25" customHeight="1">
      <c r="A849" s="21"/>
      <c r="B849" s="22"/>
      <c r="C849" s="23"/>
      <c r="D849" s="23"/>
      <c r="E849" s="24"/>
      <c r="F849" s="24"/>
      <c r="G849" s="24"/>
      <c r="H849" s="22"/>
    </row>
    <row r="850" spans="1:8" ht="14.25" customHeight="1">
      <c r="A850" s="21"/>
      <c r="B850" s="22"/>
      <c r="C850" s="23"/>
      <c r="D850" s="23"/>
      <c r="E850" s="24"/>
      <c r="F850" s="24"/>
      <c r="G850" s="24"/>
      <c r="H850" s="22"/>
    </row>
    <row r="851" spans="1:8" ht="14.25" customHeight="1">
      <c r="A851" s="21"/>
      <c r="B851" s="22"/>
      <c r="C851" s="23"/>
      <c r="D851" s="23"/>
      <c r="E851" s="24"/>
      <c r="F851" s="24"/>
      <c r="G851" s="24"/>
      <c r="H851" s="22"/>
    </row>
    <row r="852" spans="1:8" ht="14.25" customHeight="1">
      <c r="A852" s="21"/>
      <c r="B852" s="22"/>
      <c r="C852" s="23"/>
      <c r="D852" s="23"/>
      <c r="E852" s="24"/>
      <c r="F852" s="24"/>
      <c r="G852" s="24"/>
      <c r="H852" s="22"/>
    </row>
    <row r="853" spans="1:8" ht="14.25" customHeight="1">
      <c r="A853" s="21"/>
      <c r="B853" s="22"/>
      <c r="C853" s="23"/>
      <c r="D853" s="23"/>
      <c r="E853" s="24"/>
      <c r="F853" s="24"/>
      <c r="G853" s="24"/>
      <c r="H853" s="22"/>
    </row>
    <row r="854" spans="1:8" ht="14.25" customHeight="1">
      <c r="A854" s="21"/>
      <c r="B854" s="22"/>
      <c r="C854" s="23"/>
      <c r="D854" s="23"/>
      <c r="E854" s="24"/>
      <c r="F854" s="24"/>
      <c r="G854" s="24"/>
      <c r="H854" s="22"/>
    </row>
    <row r="855" spans="1:8" ht="14.25" customHeight="1">
      <c r="A855" s="21"/>
      <c r="B855" s="22"/>
      <c r="C855" s="23"/>
      <c r="D855" s="23"/>
      <c r="E855" s="24"/>
      <c r="F855" s="24"/>
      <c r="G855" s="24"/>
      <c r="H855" s="22"/>
    </row>
    <row r="856" spans="1:8" ht="14.25" customHeight="1">
      <c r="A856" s="21"/>
      <c r="B856" s="22"/>
      <c r="C856" s="23"/>
      <c r="D856" s="23"/>
      <c r="E856" s="24"/>
      <c r="F856" s="24"/>
      <c r="G856" s="24"/>
      <c r="H856" s="22"/>
    </row>
    <row r="857" spans="1:8" ht="14.25" customHeight="1">
      <c r="A857" s="21"/>
      <c r="B857" s="22"/>
      <c r="C857" s="23"/>
      <c r="D857" s="23"/>
      <c r="E857" s="24"/>
      <c r="F857" s="24"/>
      <c r="G857" s="24"/>
      <c r="H857" s="22"/>
    </row>
    <row r="858" spans="1:8" ht="14.25" customHeight="1">
      <c r="A858" s="21"/>
      <c r="B858" s="22"/>
      <c r="C858" s="23"/>
      <c r="D858" s="23"/>
      <c r="E858" s="24"/>
      <c r="F858" s="24"/>
      <c r="G858" s="24"/>
      <c r="H858" s="22"/>
    </row>
    <row r="859" spans="1:8" ht="14.25" customHeight="1">
      <c r="A859" s="21"/>
      <c r="B859" s="22"/>
      <c r="C859" s="23"/>
      <c r="D859" s="23"/>
      <c r="E859" s="24"/>
      <c r="F859" s="24"/>
      <c r="G859" s="24"/>
      <c r="H859" s="22"/>
    </row>
    <row r="860" spans="1:8" ht="14.25" customHeight="1">
      <c r="A860" s="21"/>
      <c r="B860" s="22"/>
      <c r="C860" s="23"/>
      <c r="D860" s="23"/>
      <c r="E860" s="24"/>
      <c r="F860" s="24"/>
      <c r="G860" s="24"/>
      <c r="H860" s="22"/>
    </row>
    <row r="861" spans="1:8" ht="14.25" customHeight="1">
      <c r="A861" s="21"/>
      <c r="B861" s="22"/>
      <c r="C861" s="23"/>
      <c r="D861" s="23"/>
      <c r="E861" s="24"/>
      <c r="F861" s="24"/>
      <c r="G861" s="24"/>
      <c r="H861" s="22"/>
    </row>
    <row r="862" spans="1:8" ht="14.25" customHeight="1">
      <c r="A862" s="21"/>
      <c r="B862" s="22"/>
      <c r="C862" s="23"/>
      <c r="D862" s="23"/>
      <c r="E862" s="24"/>
      <c r="F862" s="24"/>
      <c r="G862" s="24"/>
      <c r="H862" s="22"/>
    </row>
    <row r="863" spans="1:8" ht="14.25" customHeight="1">
      <c r="A863" s="21"/>
      <c r="B863" s="22"/>
      <c r="C863" s="23"/>
      <c r="D863" s="23"/>
      <c r="E863" s="24"/>
      <c r="F863" s="24"/>
      <c r="G863" s="24"/>
      <c r="H863" s="22"/>
    </row>
    <row r="864" spans="1:8" ht="14.25" customHeight="1">
      <c r="A864" s="21"/>
      <c r="B864" s="22"/>
      <c r="C864" s="23"/>
      <c r="D864" s="23"/>
      <c r="E864" s="24"/>
      <c r="F864" s="24"/>
      <c r="G864" s="24"/>
      <c r="H864" s="22"/>
    </row>
    <row r="865" spans="1:8" ht="14.25" customHeight="1">
      <c r="A865" s="21"/>
      <c r="B865" s="22"/>
      <c r="C865" s="23"/>
      <c r="D865" s="23"/>
      <c r="E865" s="24"/>
      <c r="F865" s="24"/>
      <c r="G865" s="24"/>
      <c r="H865" s="22"/>
    </row>
    <row r="866" spans="1:8" ht="14.25" customHeight="1">
      <c r="A866" s="21"/>
      <c r="B866" s="22"/>
      <c r="C866" s="23"/>
      <c r="D866" s="23"/>
      <c r="E866" s="24"/>
      <c r="F866" s="24"/>
      <c r="G866" s="24"/>
      <c r="H866" s="22"/>
    </row>
    <row r="867" spans="1:8" ht="14.25" customHeight="1">
      <c r="A867" s="21"/>
      <c r="B867" s="22"/>
      <c r="C867" s="23"/>
      <c r="D867" s="23"/>
      <c r="E867" s="24"/>
      <c r="F867" s="24"/>
      <c r="G867" s="24"/>
      <c r="H867" s="22"/>
    </row>
    <row r="868" spans="1:8" ht="14.25" customHeight="1">
      <c r="A868" s="21"/>
      <c r="B868" s="22"/>
      <c r="C868" s="23"/>
      <c r="D868" s="23"/>
      <c r="E868" s="24"/>
      <c r="F868" s="24"/>
      <c r="G868" s="24"/>
      <c r="H868" s="22"/>
    </row>
    <row r="869" spans="1:8" ht="14.25" customHeight="1">
      <c r="A869" s="21"/>
      <c r="B869" s="22"/>
      <c r="C869" s="23"/>
      <c r="D869" s="23"/>
      <c r="E869" s="24"/>
      <c r="F869" s="24"/>
      <c r="G869" s="24"/>
      <c r="H869" s="22"/>
    </row>
    <row r="870" spans="1:8" ht="14.25" customHeight="1">
      <c r="A870" s="21"/>
      <c r="B870" s="22"/>
      <c r="C870" s="23"/>
      <c r="D870" s="23"/>
      <c r="E870" s="24"/>
      <c r="F870" s="24"/>
      <c r="G870" s="24"/>
      <c r="H870" s="22"/>
    </row>
    <row r="871" spans="1:8" ht="14.25" customHeight="1">
      <c r="A871" s="21"/>
      <c r="B871" s="22"/>
      <c r="C871" s="23"/>
      <c r="D871" s="23"/>
      <c r="E871" s="24"/>
      <c r="F871" s="24"/>
      <c r="G871" s="24"/>
      <c r="H871" s="22"/>
    </row>
    <row r="872" spans="1:8" ht="14.25" customHeight="1">
      <c r="A872" s="21"/>
      <c r="B872" s="22"/>
      <c r="C872" s="23"/>
      <c r="D872" s="23"/>
      <c r="E872" s="24"/>
      <c r="F872" s="24"/>
      <c r="G872" s="24"/>
      <c r="H872" s="22"/>
    </row>
    <row r="873" spans="1:8" ht="14.25" customHeight="1">
      <c r="A873" s="21"/>
      <c r="B873" s="22"/>
      <c r="C873" s="23"/>
      <c r="D873" s="23"/>
      <c r="E873" s="24"/>
      <c r="F873" s="24"/>
      <c r="G873" s="24"/>
      <c r="H873" s="22"/>
    </row>
    <row r="874" spans="1:8" ht="14.25" customHeight="1">
      <c r="A874" s="21"/>
      <c r="B874" s="22"/>
      <c r="C874" s="23"/>
      <c r="D874" s="23"/>
      <c r="E874" s="24"/>
      <c r="F874" s="24"/>
      <c r="G874" s="24"/>
      <c r="H874" s="22"/>
    </row>
    <row r="875" spans="1:8" ht="14.25" customHeight="1">
      <c r="A875" s="21"/>
      <c r="B875" s="22"/>
      <c r="C875" s="23"/>
      <c r="D875" s="23"/>
      <c r="E875" s="24"/>
      <c r="F875" s="24"/>
      <c r="G875" s="24"/>
      <c r="H875" s="22"/>
    </row>
    <row r="876" spans="1:8" ht="14.25" customHeight="1">
      <c r="A876" s="21"/>
      <c r="B876" s="22"/>
      <c r="C876" s="23"/>
      <c r="D876" s="23"/>
      <c r="E876" s="24"/>
      <c r="F876" s="24"/>
      <c r="G876" s="24"/>
      <c r="H876" s="22"/>
    </row>
    <row r="877" spans="1:8" ht="14.25" customHeight="1">
      <c r="A877" s="21"/>
      <c r="B877" s="22"/>
      <c r="C877" s="23"/>
      <c r="D877" s="23"/>
      <c r="E877" s="24"/>
      <c r="F877" s="24"/>
      <c r="G877" s="24"/>
      <c r="H877" s="22"/>
    </row>
    <row r="878" spans="1:8" ht="14.25" customHeight="1">
      <c r="A878" s="21"/>
      <c r="B878" s="22"/>
      <c r="C878" s="23"/>
      <c r="D878" s="23"/>
      <c r="E878" s="24"/>
      <c r="F878" s="24"/>
      <c r="G878" s="24"/>
      <c r="H878" s="22"/>
    </row>
    <row r="879" spans="1:8" ht="14.25" customHeight="1">
      <c r="A879" s="21"/>
      <c r="B879" s="22"/>
      <c r="C879" s="23"/>
      <c r="D879" s="23"/>
      <c r="E879" s="24"/>
      <c r="F879" s="24"/>
      <c r="G879" s="24"/>
      <c r="H879" s="22"/>
    </row>
    <row r="880" spans="1:8" ht="14.25" customHeight="1">
      <c r="A880" s="21"/>
      <c r="B880" s="22"/>
      <c r="C880" s="23"/>
      <c r="D880" s="23"/>
      <c r="E880" s="24"/>
      <c r="F880" s="24"/>
      <c r="G880" s="24"/>
      <c r="H880" s="22"/>
    </row>
    <row r="881" spans="1:8" ht="14.25" customHeight="1">
      <c r="A881" s="21"/>
      <c r="B881" s="22"/>
      <c r="C881" s="23"/>
      <c r="D881" s="23"/>
      <c r="E881" s="24"/>
      <c r="F881" s="24"/>
      <c r="G881" s="24"/>
      <c r="H881" s="22"/>
    </row>
    <row r="882" spans="1:8" ht="14.25" customHeight="1">
      <c r="A882" s="21"/>
      <c r="B882" s="22"/>
      <c r="C882" s="23"/>
      <c r="D882" s="23"/>
      <c r="E882" s="24"/>
      <c r="F882" s="24"/>
      <c r="G882" s="24"/>
      <c r="H882" s="22"/>
    </row>
    <row r="883" spans="1:8" ht="14.25" customHeight="1">
      <c r="A883" s="21"/>
      <c r="B883" s="22"/>
      <c r="C883" s="23"/>
      <c r="D883" s="23"/>
      <c r="E883" s="24"/>
      <c r="F883" s="24"/>
      <c r="G883" s="24"/>
      <c r="H883" s="22"/>
    </row>
    <row r="884" spans="1:8" ht="14.25" customHeight="1">
      <c r="A884" s="21"/>
      <c r="B884" s="22"/>
      <c r="C884" s="23"/>
      <c r="D884" s="23"/>
      <c r="E884" s="24"/>
      <c r="F884" s="24"/>
      <c r="G884" s="24"/>
      <c r="H884" s="22"/>
    </row>
    <row r="885" spans="1:8" ht="14.25" customHeight="1">
      <c r="A885" s="21"/>
      <c r="B885" s="22"/>
      <c r="C885" s="23"/>
      <c r="D885" s="23"/>
      <c r="E885" s="24"/>
      <c r="F885" s="24"/>
      <c r="G885" s="24"/>
      <c r="H885" s="22"/>
    </row>
    <row r="886" spans="1:8" ht="14.25" customHeight="1">
      <c r="A886" s="21"/>
      <c r="B886" s="22"/>
      <c r="C886" s="23"/>
      <c r="D886" s="23"/>
      <c r="E886" s="24"/>
      <c r="F886" s="24"/>
      <c r="G886" s="24"/>
      <c r="H886" s="22"/>
    </row>
    <row r="887" spans="1:8" ht="14.25" customHeight="1">
      <c r="A887" s="21"/>
      <c r="B887" s="22"/>
      <c r="C887" s="23"/>
      <c r="D887" s="23"/>
      <c r="E887" s="24"/>
      <c r="F887" s="24"/>
      <c r="G887" s="24"/>
      <c r="H887" s="22"/>
    </row>
    <row r="888" spans="1:8" ht="14.25" customHeight="1">
      <c r="A888" s="21"/>
      <c r="B888" s="22"/>
      <c r="C888" s="23"/>
      <c r="D888" s="23"/>
      <c r="E888" s="24"/>
      <c r="F888" s="24"/>
      <c r="G888" s="24"/>
      <c r="H888" s="22"/>
    </row>
    <row r="889" spans="1:8" ht="14.25" customHeight="1">
      <c r="A889" s="21"/>
      <c r="B889" s="22"/>
      <c r="C889" s="23"/>
      <c r="D889" s="23"/>
      <c r="E889" s="24"/>
      <c r="F889" s="24"/>
      <c r="G889" s="24"/>
      <c r="H889" s="22"/>
    </row>
    <row r="890" spans="1:8" ht="14.25" customHeight="1">
      <c r="A890" s="21"/>
      <c r="B890" s="22"/>
      <c r="C890" s="23"/>
      <c r="D890" s="23"/>
      <c r="E890" s="24"/>
      <c r="F890" s="24"/>
      <c r="G890" s="24"/>
      <c r="H890" s="22"/>
    </row>
    <row r="891" spans="1:8" ht="14.25" customHeight="1">
      <c r="A891" s="21"/>
      <c r="B891" s="22"/>
      <c r="C891" s="23"/>
      <c r="D891" s="23"/>
      <c r="E891" s="24"/>
      <c r="F891" s="24"/>
      <c r="G891" s="24"/>
      <c r="H891" s="22"/>
    </row>
    <row r="892" spans="1:8" ht="14.25" customHeight="1">
      <c r="A892" s="21"/>
      <c r="B892" s="22"/>
      <c r="C892" s="23"/>
      <c r="D892" s="23"/>
      <c r="E892" s="24"/>
      <c r="F892" s="24"/>
      <c r="G892" s="24"/>
      <c r="H892" s="22"/>
    </row>
    <row r="893" spans="1:8" ht="14.25" customHeight="1">
      <c r="A893" s="21"/>
      <c r="B893" s="22"/>
      <c r="C893" s="23"/>
      <c r="D893" s="23"/>
      <c r="E893" s="24"/>
      <c r="F893" s="24"/>
      <c r="G893" s="24"/>
      <c r="H893" s="22"/>
    </row>
    <row r="894" spans="1:8" ht="14.25" customHeight="1">
      <c r="A894" s="21"/>
      <c r="B894" s="22"/>
      <c r="C894" s="23"/>
      <c r="D894" s="23"/>
      <c r="E894" s="24"/>
      <c r="F894" s="24"/>
      <c r="G894" s="24"/>
      <c r="H894" s="22"/>
    </row>
    <row r="895" spans="1:8" ht="14.25" customHeight="1">
      <c r="A895" s="21"/>
      <c r="B895" s="22"/>
      <c r="C895" s="23"/>
      <c r="D895" s="23"/>
      <c r="E895" s="24"/>
      <c r="F895" s="24"/>
      <c r="G895" s="24"/>
      <c r="H895" s="22"/>
    </row>
    <row r="896" spans="1:8" ht="14.25" customHeight="1">
      <c r="A896" s="21"/>
      <c r="B896" s="22"/>
      <c r="C896" s="23"/>
      <c r="D896" s="23"/>
      <c r="E896" s="24"/>
      <c r="F896" s="24"/>
      <c r="G896" s="24"/>
      <c r="H896" s="22"/>
    </row>
    <row r="897" spans="1:8" ht="14.25" customHeight="1">
      <c r="A897" s="21"/>
      <c r="B897" s="22"/>
      <c r="C897" s="23"/>
      <c r="D897" s="23"/>
      <c r="E897" s="24"/>
      <c r="F897" s="24"/>
      <c r="G897" s="24"/>
      <c r="H897" s="22"/>
    </row>
    <row r="898" spans="1:8" ht="14.25" customHeight="1">
      <c r="A898" s="21"/>
      <c r="B898" s="22"/>
      <c r="C898" s="23"/>
      <c r="D898" s="23"/>
      <c r="E898" s="24"/>
      <c r="F898" s="24"/>
      <c r="G898" s="24"/>
      <c r="H898" s="22"/>
    </row>
    <row r="899" spans="1:8" ht="14.25" customHeight="1">
      <c r="A899" s="21"/>
      <c r="B899" s="22"/>
      <c r="C899" s="23"/>
      <c r="D899" s="23"/>
      <c r="E899" s="24"/>
      <c r="F899" s="24"/>
      <c r="G899" s="24"/>
      <c r="H899" s="22"/>
    </row>
    <row r="900" spans="1:8" ht="14.25" customHeight="1">
      <c r="A900" s="21"/>
      <c r="B900" s="22"/>
      <c r="C900" s="23"/>
      <c r="D900" s="23"/>
      <c r="E900" s="24"/>
      <c r="F900" s="24"/>
      <c r="G900" s="24"/>
      <c r="H900" s="22"/>
    </row>
    <row r="901" spans="1:8" ht="14.25" customHeight="1">
      <c r="A901" s="21"/>
      <c r="B901" s="22"/>
      <c r="C901" s="23"/>
      <c r="D901" s="23"/>
      <c r="E901" s="24"/>
      <c r="F901" s="24"/>
      <c r="G901" s="24"/>
      <c r="H901" s="22"/>
    </row>
    <row r="902" spans="1:8" ht="14.25" customHeight="1">
      <c r="A902" s="21"/>
      <c r="B902" s="22"/>
      <c r="C902" s="23"/>
      <c r="D902" s="23"/>
      <c r="E902" s="24"/>
      <c r="F902" s="24"/>
      <c r="G902" s="24"/>
      <c r="H902" s="22"/>
    </row>
    <row r="903" spans="1:8" ht="14.25" customHeight="1">
      <c r="A903" s="21"/>
      <c r="B903" s="22"/>
      <c r="C903" s="23"/>
      <c r="D903" s="23"/>
      <c r="E903" s="24"/>
      <c r="F903" s="24"/>
      <c r="G903" s="24"/>
      <c r="H903" s="22"/>
    </row>
    <row r="904" spans="1:8" ht="14.25" customHeight="1">
      <c r="A904" s="21"/>
      <c r="B904" s="22"/>
      <c r="C904" s="23"/>
      <c r="D904" s="23"/>
      <c r="E904" s="24"/>
      <c r="F904" s="24"/>
      <c r="G904" s="24"/>
      <c r="H904" s="22"/>
    </row>
    <row r="905" spans="1:8" ht="14.25" customHeight="1">
      <c r="A905" s="21"/>
      <c r="B905" s="22"/>
      <c r="C905" s="23"/>
      <c r="D905" s="23"/>
      <c r="E905" s="24"/>
      <c r="F905" s="24"/>
      <c r="G905" s="24"/>
      <c r="H905" s="22"/>
    </row>
    <row r="906" spans="1:8" ht="14.25" customHeight="1">
      <c r="A906" s="21"/>
      <c r="B906" s="22"/>
      <c r="C906" s="23"/>
      <c r="D906" s="23"/>
      <c r="E906" s="24"/>
      <c r="F906" s="24"/>
      <c r="G906" s="24"/>
      <c r="H906" s="22"/>
    </row>
    <row r="907" spans="1:8" ht="14.25" customHeight="1">
      <c r="A907" s="21"/>
      <c r="B907" s="22"/>
      <c r="C907" s="23"/>
      <c r="D907" s="23"/>
      <c r="E907" s="24"/>
      <c r="F907" s="24"/>
      <c r="G907" s="24"/>
      <c r="H907" s="22"/>
    </row>
    <row r="908" spans="1:8" ht="14.25" customHeight="1">
      <c r="A908" s="21"/>
      <c r="B908" s="22"/>
      <c r="C908" s="23"/>
      <c r="D908" s="23"/>
      <c r="E908" s="24"/>
      <c r="F908" s="24"/>
      <c r="G908" s="24"/>
      <c r="H908" s="22"/>
    </row>
    <row r="909" spans="1:8" ht="14.25" customHeight="1">
      <c r="A909" s="21"/>
      <c r="B909" s="22"/>
      <c r="C909" s="23"/>
      <c r="D909" s="23"/>
      <c r="E909" s="24"/>
      <c r="F909" s="24"/>
      <c r="G909" s="24"/>
      <c r="H909" s="22"/>
    </row>
    <row r="910" spans="1:8" ht="14.25" customHeight="1">
      <c r="A910" s="21"/>
      <c r="B910" s="22"/>
      <c r="C910" s="23"/>
      <c r="D910" s="23"/>
      <c r="E910" s="24"/>
      <c r="F910" s="24"/>
      <c r="G910" s="24"/>
      <c r="H910" s="22"/>
    </row>
    <row r="911" spans="1:8" ht="14.25" customHeight="1">
      <c r="A911" s="21"/>
      <c r="B911" s="22"/>
      <c r="C911" s="23"/>
      <c r="D911" s="23"/>
      <c r="E911" s="24"/>
      <c r="F911" s="24"/>
      <c r="G911" s="24"/>
      <c r="H911" s="22"/>
    </row>
    <row r="912" spans="1:8" ht="14.25" customHeight="1">
      <c r="A912" s="21"/>
      <c r="B912" s="22"/>
      <c r="C912" s="23"/>
      <c r="D912" s="23"/>
      <c r="E912" s="24"/>
      <c r="F912" s="24"/>
      <c r="G912" s="24"/>
      <c r="H912" s="22"/>
    </row>
    <row r="913" spans="1:8" ht="14.25" customHeight="1">
      <c r="A913" s="21"/>
      <c r="B913" s="22"/>
      <c r="C913" s="23"/>
      <c r="D913" s="23"/>
      <c r="E913" s="24"/>
      <c r="F913" s="24"/>
      <c r="G913" s="24"/>
      <c r="H913" s="22"/>
    </row>
    <row r="914" spans="1:8" ht="14.25" customHeight="1">
      <c r="A914" s="21"/>
      <c r="B914" s="22"/>
      <c r="C914" s="23"/>
      <c r="D914" s="23"/>
      <c r="E914" s="24"/>
      <c r="F914" s="24"/>
      <c r="G914" s="24"/>
      <c r="H914" s="22"/>
    </row>
    <row r="915" spans="1:8" ht="14.25" customHeight="1">
      <c r="A915" s="21"/>
      <c r="B915" s="22"/>
      <c r="C915" s="23"/>
      <c r="D915" s="23"/>
      <c r="E915" s="24"/>
      <c r="F915" s="24"/>
      <c r="G915" s="24"/>
      <c r="H915" s="22"/>
    </row>
    <row r="916" spans="1:8" ht="14.25" customHeight="1">
      <c r="A916" s="21"/>
      <c r="B916" s="22"/>
      <c r="C916" s="23"/>
      <c r="D916" s="23"/>
      <c r="E916" s="24"/>
      <c r="F916" s="24"/>
      <c r="G916" s="24"/>
      <c r="H916" s="22"/>
    </row>
    <row r="917" spans="1:8" ht="14.25" customHeight="1">
      <c r="A917" s="21"/>
      <c r="B917" s="22"/>
      <c r="C917" s="23"/>
      <c r="D917" s="23"/>
      <c r="E917" s="24"/>
      <c r="F917" s="24"/>
      <c r="G917" s="24"/>
      <c r="H917" s="22"/>
    </row>
    <row r="918" spans="1:8" ht="14.25" customHeight="1">
      <c r="A918" s="21"/>
      <c r="B918" s="22"/>
      <c r="C918" s="23"/>
      <c r="D918" s="23"/>
      <c r="E918" s="24"/>
      <c r="F918" s="24"/>
      <c r="G918" s="24"/>
      <c r="H918" s="22"/>
    </row>
    <row r="919" spans="1:8" ht="14.25" customHeight="1">
      <c r="A919" s="21"/>
      <c r="B919" s="22"/>
      <c r="C919" s="23"/>
      <c r="D919" s="23"/>
      <c r="E919" s="24"/>
      <c r="F919" s="24"/>
      <c r="G919" s="24"/>
      <c r="H919" s="22"/>
    </row>
    <row r="920" spans="1:8" ht="14.25" customHeight="1">
      <c r="A920" s="21"/>
      <c r="B920" s="22"/>
      <c r="C920" s="23"/>
      <c r="D920" s="23"/>
      <c r="E920" s="24"/>
      <c r="F920" s="24"/>
      <c r="G920" s="24"/>
      <c r="H920" s="22"/>
    </row>
    <row r="921" spans="1:8" ht="14.25" customHeight="1">
      <c r="A921" s="21"/>
      <c r="B921" s="22"/>
      <c r="C921" s="23"/>
      <c r="D921" s="23"/>
      <c r="E921" s="24"/>
      <c r="F921" s="24"/>
      <c r="G921" s="24"/>
      <c r="H921" s="22"/>
    </row>
    <row r="922" spans="1:8" ht="14.25" customHeight="1">
      <c r="A922" s="21"/>
      <c r="B922" s="22"/>
      <c r="C922" s="23"/>
      <c r="D922" s="23"/>
      <c r="E922" s="24"/>
      <c r="F922" s="24"/>
      <c r="G922" s="24"/>
      <c r="H922" s="22"/>
    </row>
    <row r="923" spans="1:8" ht="14.25" customHeight="1">
      <c r="A923" s="21"/>
      <c r="B923" s="22"/>
      <c r="C923" s="23"/>
      <c r="D923" s="23"/>
      <c r="E923" s="24"/>
      <c r="F923" s="24"/>
      <c r="G923" s="24"/>
      <c r="H923" s="22"/>
    </row>
    <row r="924" spans="1:8" ht="14.25" customHeight="1">
      <c r="A924" s="21"/>
      <c r="B924" s="22"/>
      <c r="C924" s="23"/>
      <c r="D924" s="23"/>
      <c r="E924" s="24"/>
      <c r="F924" s="24"/>
      <c r="G924" s="24"/>
      <c r="H924" s="22"/>
    </row>
    <row r="925" spans="1:8" ht="14.25" customHeight="1">
      <c r="A925" s="21"/>
      <c r="B925" s="22"/>
      <c r="C925" s="23"/>
      <c r="D925" s="23"/>
      <c r="E925" s="24"/>
      <c r="F925" s="24"/>
      <c r="G925" s="24"/>
      <c r="H925" s="22"/>
    </row>
    <row r="926" spans="1:8" ht="14.25" customHeight="1">
      <c r="A926" s="21"/>
      <c r="B926" s="22"/>
      <c r="C926" s="23"/>
      <c r="D926" s="23"/>
      <c r="E926" s="24"/>
      <c r="F926" s="24"/>
      <c r="G926" s="24"/>
      <c r="H926" s="22"/>
    </row>
    <row r="927" spans="1:8" ht="14.25" customHeight="1">
      <c r="A927" s="21"/>
      <c r="B927" s="22"/>
      <c r="C927" s="23"/>
      <c r="D927" s="23"/>
      <c r="E927" s="24"/>
      <c r="F927" s="24"/>
      <c r="G927" s="24"/>
      <c r="H927" s="22"/>
    </row>
    <row r="928" spans="1:8" ht="14.25" customHeight="1">
      <c r="A928" s="21"/>
      <c r="B928" s="22"/>
      <c r="C928" s="23"/>
      <c r="D928" s="23"/>
      <c r="E928" s="24"/>
      <c r="F928" s="24"/>
      <c r="G928" s="24"/>
      <c r="H928" s="22"/>
    </row>
    <row r="929" spans="1:8" ht="14.25" customHeight="1">
      <c r="A929" s="21"/>
      <c r="B929" s="22"/>
      <c r="C929" s="23"/>
      <c r="D929" s="23"/>
      <c r="E929" s="24"/>
      <c r="F929" s="24"/>
      <c r="G929" s="24"/>
      <c r="H929" s="22"/>
    </row>
    <row r="930" spans="1:8" ht="14.25" customHeight="1">
      <c r="A930" s="21"/>
      <c r="B930" s="22"/>
      <c r="C930" s="23"/>
      <c r="D930" s="23"/>
      <c r="E930" s="24"/>
      <c r="F930" s="24"/>
      <c r="G930" s="24"/>
      <c r="H930" s="22"/>
    </row>
    <row r="931" spans="1:8" ht="14.25" customHeight="1">
      <c r="A931" s="21"/>
      <c r="B931" s="22"/>
      <c r="C931" s="23"/>
      <c r="D931" s="23"/>
      <c r="E931" s="24"/>
      <c r="F931" s="24"/>
      <c r="G931" s="24"/>
      <c r="H931" s="22"/>
    </row>
    <row r="932" spans="1:8" ht="14.25" customHeight="1">
      <c r="A932" s="21"/>
      <c r="B932" s="22"/>
      <c r="C932" s="23"/>
      <c r="D932" s="23"/>
      <c r="E932" s="24"/>
      <c r="F932" s="24"/>
      <c r="G932" s="24"/>
      <c r="H932" s="22"/>
    </row>
    <row r="933" spans="1:8" ht="14.25" customHeight="1">
      <c r="A933" s="21"/>
      <c r="B933" s="22"/>
      <c r="C933" s="23"/>
      <c r="D933" s="23"/>
      <c r="E933" s="24"/>
      <c r="F933" s="24"/>
      <c r="G933" s="24"/>
      <c r="H933" s="22"/>
    </row>
    <row r="934" spans="1:8" ht="14.25" customHeight="1">
      <c r="A934" s="21"/>
      <c r="B934" s="22"/>
      <c r="C934" s="23"/>
      <c r="D934" s="23"/>
      <c r="E934" s="24"/>
      <c r="F934" s="24"/>
      <c r="G934" s="24"/>
      <c r="H934" s="22"/>
    </row>
    <row r="935" spans="1:8" ht="14.25" customHeight="1">
      <c r="A935" s="21"/>
      <c r="B935" s="22"/>
      <c r="C935" s="23"/>
      <c r="D935" s="23"/>
      <c r="E935" s="24"/>
      <c r="F935" s="24"/>
      <c r="G935" s="24"/>
      <c r="H935" s="22"/>
    </row>
    <row r="936" spans="1:8" ht="14.25" customHeight="1">
      <c r="A936" s="21"/>
      <c r="B936" s="22"/>
      <c r="C936" s="23"/>
      <c r="D936" s="23"/>
      <c r="E936" s="24"/>
      <c r="F936" s="24"/>
      <c r="G936" s="24"/>
      <c r="H936" s="22"/>
    </row>
    <row r="937" spans="1:8" ht="14.25" customHeight="1">
      <c r="A937" s="21"/>
      <c r="B937" s="22"/>
      <c r="C937" s="23"/>
      <c r="D937" s="23"/>
      <c r="E937" s="24"/>
      <c r="F937" s="24"/>
      <c r="G937" s="24"/>
      <c r="H937" s="22"/>
    </row>
    <row r="938" spans="1:8" ht="14.25" customHeight="1">
      <c r="A938" s="21"/>
      <c r="B938" s="22"/>
      <c r="C938" s="23"/>
      <c r="D938" s="23"/>
      <c r="E938" s="24"/>
      <c r="F938" s="24"/>
      <c r="G938" s="24"/>
      <c r="H938" s="22"/>
    </row>
    <row r="939" spans="1:8" ht="14.25" customHeight="1">
      <c r="A939" s="21"/>
      <c r="B939" s="22"/>
      <c r="C939" s="23"/>
      <c r="D939" s="23"/>
      <c r="E939" s="24"/>
      <c r="F939" s="24"/>
      <c r="G939" s="24"/>
      <c r="H939" s="22"/>
    </row>
    <row r="940" spans="1:8" ht="14.25" customHeight="1">
      <c r="A940" s="21"/>
      <c r="B940" s="22"/>
      <c r="C940" s="23"/>
      <c r="D940" s="23"/>
      <c r="E940" s="24"/>
      <c r="F940" s="24"/>
      <c r="G940" s="24"/>
      <c r="H940" s="22"/>
    </row>
    <row r="941" spans="1:8" ht="14.25" customHeight="1">
      <c r="A941" s="21"/>
      <c r="B941" s="22"/>
      <c r="C941" s="23"/>
      <c r="D941" s="23"/>
      <c r="E941" s="24"/>
      <c r="F941" s="24"/>
      <c r="G941" s="24"/>
      <c r="H941" s="22"/>
    </row>
    <row r="942" spans="1:8" ht="14.25" customHeight="1">
      <c r="A942" s="21"/>
      <c r="B942" s="22"/>
      <c r="C942" s="23"/>
      <c r="D942" s="23"/>
      <c r="E942" s="24"/>
      <c r="F942" s="24"/>
      <c r="G942" s="24"/>
      <c r="H942" s="22"/>
    </row>
    <row r="943" spans="1:8" ht="14.25" customHeight="1">
      <c r="A943" s="21"/>
      <c r="B943" s="22"/>
      <c r="C943" s="23"/>
      <c r="D943" s="23"/>
      <c r="E943" s="24"/>
      <c r="F943" s="24"/>
      <c r="G943" s="24"/>
      <c r="H943" s="22"/>
    </row>
    <row r="944" spans="1:8" ht="14.25" customHeight="1">
      <c r="A944" s="21"/>
      <c r="B944" s="22"/>
      <c r="C944" s="23"/>
      <c r="D944" s="23"/>
      <c r="E944" s="24"/>
      <c r="F944" s="24"/>
      <c r="G944" s="24"/>
      <c r="H944" s="22"/>
    </row>
    <row r="945" spans="1:8" ht="14.25" customHeight="1">
      <c r="A945" s="21"/>
      <c r="B945" s="22"/>
      <c r="C945" s="23"/>
      <c r="D945" s="23"/>
      <c r="E945" s="24"/>
      <c r="F945" s="24"/>
      <c r="G945" s="24"/>
      <c r="H945" s="22"/>
    </row>
    <row r="946" spans="1:8" ht="14.25" customHeight="1">
      <c r="A946" s="21"/>
      <c r="B946" s="22"/>
      <c r="C946" s="23"/>
      <c r="D946" s="23"/>
      <c r="E946" s="24"/>
      <c r="F946" s="24"/>
      <c r="G946" s="24"/>
      <c r="H946" s="22"/>
    </row>
    <row r="947" spans="1:8" ht="14.25" customHeight="1">
      <c r="A947" s="21"/>
      <c r="B947" s="22"/>
      <c r="C947" s="23"/>
      <c r="D947" s="23"/>
      <c r="E947" s="24"/>
      <c r="F947" s="24"/>
      <c r="G947" s="24"/>
      <c r="H947" s="22"/>
    </row>
    <row r="948" spans="1:8" ht="14.25" customHeight="1">
      <c r="A948" s="21"/>
      <c r="B948" s="22"/>
      <c r="C948" s="23"/>
      <c r="D948" s="23"/>
      <c r="E948" s="24"/>
      <c r="F948" s="24"/>
      <c r="G948" s="24"/>
      <c r="H948" s="22"/>
    </row>
    <row r="949" spans="1:8" ht="14.25" customHeight="1">
      <c r="A949" s="21"/>
      <c r="B949" s="22"/>
      <c r="C949" s="23"/>
      <c r="D949" s="23"/>
      <c r="E949" s="24"/>
      <c r="F949" s="24"/>
      <c r="G949" s="24"/>
      <c r="H949" s="22"/>
    </row>
    <row r="950" spans="1:8" ht="14.25" customHeight="1">
      <c r="A950" s="21"/>
      <c r="B950" s="22"/>
      <c r="C950" s="23"/>
      <c r="D950" s="23"/>
      <c r="E950" s="24"/>
      <c r="F950" s="24"/>
      <c r="G950" s="24"/>
      <c r="H950" s="22"/>
    </row>
    <row r="951" spans="1:8" ht="14.25" customHeight="1">
      <c r="A951" s="21"/>
      <c r="B951" s="22"/>
      <c r="C951" s="23"/>
      <c r="D951" s="23"/>
      <c r="E951" s="24"/>
      <c r="F951" s="24"/>
      <c r="G951" s="24"/>
      <c r="H951" s="22"/>
    </row>
    <row r="952" spans="1:8" ht="14.25" customHeight="1">
      <c r="A952" s="21"/>
      <c r="B952" s="22"/>
      <c r="C952" s="23"/>
      <c r="D952" s="23"/>
      <c r="E952" s="24"/>
      <c r="F952" s="24"/>
      <c r="G952" s="24"/>
      <c r="H952" s="22"/>
    </row>
    <row r="953" spans="1:8" ht="14.25" customHeight="1">
      <c r="A953" s="21"/>
      <c r="B953" s="22"/>
      <c r="C953" s="23"/>
      <c r="D953" s="23"/>
      <c r="E953" s="24"/>
      <c r="F953" s="24"/>
      <c r="G953" s="24"/>
      <c r="H953" s="22"/>
    </row>
    <row r="954" spans="1:8" ht="14.25" customHeight="1">
      <c r="A954" s="21"/>
      <c r="B954" s="22"/>
      <c r="C954" s="23"/>
      <c r="D954" s="23"/>
      <c r="E954" s="24"/>
      <c r="F954" s="24"/>
      <c r="G954" s="24"/>
      <c r="H954" s="22"/>
    </row>
    <row r="955" spans="1:8" ht="14.25" customHeight="1">
      <c r="A955" s="21"/>
      <c r="B955" s="22"/>
      <c r="C955" s="23"/>
      <c r="D955" s="23"/>
      <c r="E955" s="24"/>
      <c r="F955" s="24"/>
      <c r="G955" s="24"/>
      <c r="H955" s="22"/>
    </row>
    <row r="956" spans="1:8" ht="14.25" customHeight="1">
      <c r="A956" s="21"/>
      <c r="B956" s="22"/>
      <c r="C956" s="23"/>
      <c r="D956" s="23"/>
      <c r="E956" s="24"/>
      <c r="F956" s="24"/>
      <c r="G956" s="24"/>
      <c r="H956" s="22"/>
    </row>
    <row r="957" spans="1:8" ht="14.25" customHeight="1">
      <c r="A957" s="21"/>
      <c r="B957" s="22"/>
      <c r="C957" s="23"/>
      <c r="D957" s="23"/>
      <c r="E957" s="24"/>
      <c r="F957" s="24"/>
      <c r="G957" s="24"/>
      <c r="H957" s="22"/>
    </row>
    <row r="958" spans="1:8" ht="14.25" customHeight="1">
      <c r="A958" s="21"/>
      <c r="B958" s="22"/>
      <c r="C958" s="23"/>
      <c r="D958" s="23"/>
      <c r="E958" s="24"/>
      <c r="F958" s="24"/>
      <c r="G958" s="24"/>
      <c r="H958" s="22"/>
    </row>
    <row r="959" spans="1:8" ht="14.25" customHeight="1">
      <c r="A959" s="21"/>
      <c r="B959" s="22"/>
      <c r="C959" s="23"/>
      <c r="D959" s="23"/>
      <c r="E959" s="24"/>
      <c r="F959" s="24"/>
      <c r="G959" s="24"/>
      <c r="H959" s="22"/>
    </row>
    <row r="960" spans="1:8" ht="14.25" customHeight="1">
      <c r="A960" s="21"/>
      <c r="B960" s="22"/>
      <c r="C960" s="23"/>
      <c r="D960" s="23"/>
      <c r="E960" s="24"/>
      <c r="F960" s="24"/>
      <c r="G960" s="24"/>
      <c r="H960" s="22"/>
    </row>
    <row r="961" spans="1:8" ht="14.25" customHeight="1">
      <c r="A961" s="21"/>
      <c r="B961" s="22"/>
      <c r="C961" s="23"/>
      <c r="D961" s="23"/>
      <c r="E961" s="24"/>
      <c r="F961" s="24"/>
      <c r="G961" s="24"/>
      <c r="H961" s="22"/>
    </row>
    <row r="962" spans="1:8" ht="14.25" customHeight="1">
      <c r="A962" s="21"/>
      <c r="B962" s="22"/>
      <c r="C962" s="23"/>
      <c r="D962" s="23"/>
      <c r="E962" s="24"/>
      <c r="F962" s="24"/>
      <c r="G962" s="24"/>
      <c r="H962" s="22"/>
    </row>
    <row r="963" spans="1:8" ht="14.25" customHeight="1">
      <c r="A963" s="21"/>
      <c r="B963" s="22"/>
      <c r="C963" s="23"/>
      <c r="D963" s="23"/>
      <c r="E963" s="24"/>
      <c r="F963" s="24"/>
      <c r="G963" s="24"/>
      <c r="H963" s="22"/>
    </row>
    <row r="964" spans="1:8" ht="14.25" customHeight="1">
      <c r="A964" s="21"/>
      <c r="B964" s="22"/>
      <c r="C964" s="23"/>
      <c r="D964" s="23"/>
      <c r="E964" s="24"/>
      <c r="F964" s="24"/>
      <c r="G964" s="24"/>
      <c r="H964" s="22"/>
    </row>
    <row r="965" spans="1:8" ht="14.25" customHeight="1">
      <c r="A965" s="21"/>
      <c r="B965" s="22"/>
      <c r="C965" s="23"/>
      <c r="D965" s="23"/>
      <c r="E965" s="24"/>
      <c r="F965" s="24"/>
      <c r="G965" s="24"/>
      <c r="H965" s="22"/>
    </row>
    <row r="966" spans="1:8" ht="14.25" customHeight="1">
      <c r="A966" s="21"/>
      <c r="B966" s="22"/>
      <c r="C966" s="23"/>
      <c r="D966" s="23"/>
      <c r="E966" s="24"/>
      <c r="F966" s="24"/>
      <c r="G966" s="24"/>
      <c r="H966" s="22"/>
    </row>
    <row r="967" spans="1:8" ht="14.25" customHeight="1">
      <c r="A967" s="21"/>
      <c r="B967" s="22"/>
      <c r="C967" s="23"/>
      <c r="D967" s="23"/>
      <c r="E967" s="24"/>
      <c r="F967" s="24"/>
      <c r="G967" s="24"/>
      <c r="H967" s="22"/>
    </row>
    <row r="968" spans="1:8" ht="14.25" customHeight="1">
      <c r="A968" s="21"/>
      <c r="B968" s="22"/>
      <c r="C968" s="23"/>
      <c r="D968" s="23"/>
      <c r="E968" s="24"/>
      <c r="F968" s="24"/>
      <c r="G968" s="24"/>
      <c r="H968" s="22"/>
    </row>
    <row r="969" spans="1:8" ht="14.25" customHeight="1">
      <c r="A969" s="21"/>
      <c r="B969" s="22"/>
      <c r="C969" s="23"/>
      <c r="D969" s="23"/>
      <c r="E969" s="24"/>
      <c r="F969" s="24"/>
      <c r="G969" s="24"/>
      <c r="H969" s="22"/>
    </row>
    <row r="970" spans="1:8" ht="14.25" customHeight="1">
      <c r="A970" s="21"/>
      <c r="B970" s="22"/>
      <c r="C970" s="23"/>
      <c r="D970" s="23"/>
      <c r="E970" s="24"/>
      <c r="F970" s="24"/>
      <c r="G970" s="24"/>
      <c r="H970" s="22"/>
    </row>
    <row r="971" spans="1:8" ht="14.25" customHeight="1">
      <c r="A971" s="21"/>
      <c r="B971" s="22"/>
      <c r="C971" s="23"/>
      <c r="D971" s="23"/>
      <c r="E971" s="24"/>
      <c r="F971" s="24"/>
      <c r="G971" s="24"/>
      <c r="H971" s="22"/>
    </row>
    <row r="972" spans="1:8" ht="14.25" customHeight="1">
      <c r="A972" s="21"/>
      <c r="B972" s="22"/>
      <c r="C972" s="23"/>
      <c r="D972" s="23"/>
      <c r="E972" s="24"/>
      <c r="F972" s="24"/>
      <c r="G972" s="24"/>
      <c r="H972" s="22"/>
    </row>
    <row r="973" spans="1:8" ht="14.25" customHeight="1">
      <c r="A973" s="21"/>
      <c r="B973" s="22"/>
      <c r="C973" s="23"/>
      <c r="D973" s="23"/>
      <c r="E973" s="24"/>
      <c r="F973" s="24"/>
      <c r="G973" s="24"/>
      <c r="H973" s="22"/>
    </row>
    <row r="974" spans="1:8" ht="14.25" customHeight="1">
      <c r="A974" s="21"/>
      <c r="B974" s="22"/>
      <c r="C974" s="23"/>
      <c r="D974" s="23"/>
      <c r="E974" s="24"/>
      <c r="F974" s="24"/>
      <c r="G974" s="24"/>
      <c r="H974" s="22"/>
    </row>
    <row r="975" spans="1:8" ht="14.25" customHeight="1">
      <c r="A975" s="21"/>
      <c r="B975" s="22"/>
      <c r="C975" s="23"/>
      <c r="D975" s="23"/>
      <c r="E975" s="24"/>
      <c r="F975" s="24"/>
      <c r="G975" s="24"/>
      <c r="H975" s="22"/>
    </row>
    <row r="976" spans="1:8" ht="14.25" customHeight="1">
      <c r="A976" s="21"/>
      <c r="B976" s="22"/>
      <c r="C976" s="23"/>
      <c r="D976" s="23"/>
      <c r="E976" s="24"/>
      <c r="F976" s="24"/>
      <c r="G976" s="24"/>
      <c r="H976" s="22"/>
    </row>
    <row r="977" spans="1:8" ht="14.25" customHeight="1">
      <c r="A977" s="21"/>
      <c r="B977" s="22"/>
      <c r="C977" s="23"/>
      <c r="D977" s="23"/>
      <c r="E977" s="24"/>
      <c r="F977" s="24"/>
      <c r="G977" s="24"/>
      <c r="H977" s="22"/>
    </row>
    <row r="978" spans="1:8" ht="14.25" customHeight="1">
      <c r="A978" s="21"/>
      <c r="B978" s="22"/>
      <c r="C978" s="23"/>
      <c r="D978" s="23"/>
      <c r="E978" s="24"/>
      <c r="F978" s="24"/>
      <c r="G978" s="24"/>
      <c r="H978" s="22"/>
    </row>
    <row r="979" spans="1:8" ht="14.25" customHeight="1">
      <c r="A979" s="21"/>
      <c r="B979" s="22"/>
      <c r="C979" s="23"/>
      <c r="D979" s="23"/>
      <c r="E979" s="24"/>
      <c r="F979" s="24"/>
      <c r="G979" s="24"/>
      <c r="H979" s="22"/>
    </row>
    <row r="980" spans="1:8" ht="14.25" customHeight="1">
      <c r="A980" s="21"/>
      <c r="B980" s="22"/>
      <c r="C980" s="23"/>
      <c r="D980" s="23"/>
      <c r="E980" s="24"/>
      <c r="F980" s="24"/>
      <c r="G980" s="24"/>
      <c r="H980" s="22"/>
    </row>
    <row r="981" spans="1:8" ht="14.25" customHeight="1">
      <c r="A981" s="21"/>
      <c r="B981" s="22"/>
      <c r="C981" s="23"/>
      <c r="D981" s="23"/>
      <c r="E981" s="24"/>
      <c r="F981" s="24"/>
      <c r="G981" s="24"/>
      <c r="H981" s="22"/>
    </row>
    <row r="982" spans="1:8" ht="14.25" customHeight="1">
      <c r="A982" s="21"/>
      <c r="B982" s="22"/>
      <c r="C982" s="23"/>
      <c r="D982" s="23"/>
      <c r="E982" s="24"/>
      <c r="F982" s="24"/>
      <c r="G982" s="24"/>
      <c r="H982" s="22"/>
    </row>
    <row r="983" spans="1:8" ht="14.25" customHeight="1">
      <c r="A983" s="21"/>
      <c r="B983" s="22"/>
      <c r="C983" s="23"/>
      <c r="D983" s="23"/>
      <c r="E983" s="24"/>
      <c r="F983" s="24"/>
      <c r="G983" s="24"/>
      <c r="H983" s="22"/>
    </row>
    <row r="984" spans="1:8" ht="14.25" customHeight="1">
      <c r="A984" s="21"/>
      <c r="B984" s="22"/>
      <c r="C984" s="23"/>
      <c r="D984" s="23"/>
      <c r="E984" s="24"/>
      <c r="F984" s="24"/>
      <c r="G984" s="24"/>
      <c r="H984" s="22"/>
    </row>
    <row r="985" spans="1:8" ht="14.25" customHeight="1">
      <c r="A985" s="21"/>
      <c r="B985" s="22"/>
      <c r="C985" s="23"/>
      <c r="D985" s="23"/>
      <c r="E985" s="24"/>
      <c r="F985" s="24"/>
      <c r="G985" s="24"/>
      <c r="H985" s="22"/>
    </row>
    <row r="986" spans="1:8" ht="14.25" customHeight="1">
      <c r="A986" s="21"/>
      <c r="B986" s="22"/>
      <c r="C986" s="23"/>
      <c r="D986" s="23"/>
      <c r="E986" s="24"/>
      <c r="F986" s="24"/>
      <c r="G986" s="24"/>
      <c r="H986" s="22"/>
    </row>
    <row r="987" spans="1:8" ht="14.25" customHeight="1">
      <c r="A987" s="21"/>
      <c r="B987" s="22"/>
      <c r="C987" s="23"/>
      <c r="D987" s="23"/>
      <c r="E987" s="24"/>
      <c r="F987" s="24"/>
      <c r="G987" s="24"/>
      <c r="H987" s="22"/>
    </row>
    <row r="988" spans="1:8" ht="14.25" customHeight="1">
      <c r="A988" s="21"/>
      <c r="B988" s="22"/>
      <c r="C988" s="23"/>
      <c r="D988" s="23"/>
      <c r="E988" s="24"/>
      <c r="F988" s="24"/>
      <c r="G988" s="24"/>
      <c r="H988" s="22"/>
    </row>
    <row r="989" spans="1:8" ht="14.25" customHeight="1">
      <c r="A989" s="21"/>
      <c r="B989" s="22"/>
      <c r="C989" s="23"/>
      <c r="D989" s="23"/>
      <c r="E989" s="24"/>
      <c r="F989" s="24"/>
      <c r="G989" s="24"/>
      <c r="H989" s="22"/>
    </row>
    <row r="990" spans="1:8" ht="14.25" customHeight="1">
      <c r="A990" s="21"/>
      <c r="B990" s="22"/>
      <c r="C990" s="23"/>
      <c r="D990" s="23"/>
      <c r="E990" s="24"/>
      <c r="F990" s="24"/>
      <c r="G990" s="24"/>
      <c r="H990" s="22"/>
    </row>
    <row r="991" spans="1:8" ht="14.25" customHeight="1">
      <c r="A991" s="21"/>
      <c r="B991" s="22"/>
      <c r="C991" s="23"/>
      <c r="D991" s="23"/>
      <c r="E991" s="24"/>
      <c r="F991" s="24"/>
      <c r="G991" s="24"/>
      <c r="H991" s="22"/>
    </row>
    <row r="992" spans="1:8" ht="14.25" customHeight="1">
      <c r="A992" s="21"/>
      <c r="B992" s="22"/>
      <c r="C992" s="23"/>
      <c r="D992" s="23"/>
      <c r="E992" s="24"/>
      <c r="F992" s="24"/>
      <c r="G992" s="24"/>
      <c r="H992" s="22"/>
    </row>
    <row r="993" spans="1:8" ht="14.25" customHeight="1">
      <c r="A993" s="21"/>
      <c r="B993" s="22"/>
      <c r="C993" s="23"/>
      <c r="D993" s="23"/>
      <c r="E993" s="24"/>
      <c r="F993" s="24"/>
      <c r="G993" s="24"/>
      <c r="H993" s="22"/>
    </row>
    <row r="994" spans="1:8" ht="14.25" customHeight="1">
      <c r="A994" s="21"/>
      <c r="B994" s="22"/>
      <c r="C994" s="23"/>
      <c r="D994" s="23"/>
      <c r="E994" s="24"/>
      <c r="F994" s="24"/>
      <c r="G994" s="24"/>
      <c r="H994" s="22"/>
    </row>
    <row r="995" spans="1:8" ht="14.25" customHeight="1">
      <c r="A995" s="21"/>
      <c r="B995" s="22"/>
      <c r="C995" s="23"/>
      <c r="D995" s="23"/>
      <c r="E995" s="24"/>
      <c r="F995" s="24"/>
      <c r="G995" s="24"/>
      <c r="H995" s="22"/>
    </row>
    <row r="996" spans="1:8" ht="14.25" customHeight="1">
      <c r="A996" s="21"/>
      <c r="B996" s="22"/>
      <c r="C996" s="23"/>
      <c r="D996" s="23"/>
      <c r="E996" s="24"/>
      <c r="F996" s="24"/>
      <c r="G996" s="24"/>
      <c r="H996" s="22"/>
    </row>
    <row r="997" spans="1:8" ht="14.25" customHeight="1">
      <c r="A997" s="21"/>
      <c r="B997" s="22"/>
      <c r="C997" s="23"/>
      <c r="D997" s="23"/>
      <c r="E997" s="24"/>
      <c r="F997" s="24"/>
      <c r="G997" s="24"/>
      <c r="H997" s="22"/>
    </row>
    <row r="998" spans="1:8" ht="14.25" customHeight="1">
      <c r="A998" s="21"/>
      <c r="B998" s="22"/>
      <c r="C998" s="23"/>
      <c r="D998" s="23"/>
      <c r="E998" s="24"/>
      <c r="F998" s="24"/>
      <c r="G998" s="24"/>
      <c r="H998" s="22"/>
    </row>
    <row r="999" spans="1:8" ht="14.25" customHeight="1">
      <c r="A999" s="21"/>
      <c r="B999" s="22"/>
      <c r="C999" s="23"/>
      <c r="D999" s="23"/>
      <c r="E999" s="24"/>
      <c r="F999" s="24"/>
      <c r="G999" s="24"/>
      <c r="H999" s="22"/>
    </row>
    <row r="1000" spans="1:8" ht="14.25" customHeight="1">
      <c r="A1000" s="21"/>
      <c r="B1000" s="22"/>
      <c r="C1000" s="23"/>
      <c r="D1000" s="23"/>
      <c r="E1000" s="24"/>
      <c r="F1000" s="24"/>
      <c r="G1000" s="24"/>
      <c r="H1000" s="22"/>
    </row>
    <row r="1001" spans="1:8" ht="14.25" customHeight="1">
      <c r="A1001" s="21"/>
      <c r="B1001" s="22"/>
      <c r="C1001" s="23"/>
      <c r="D1001" s="23"/>
      <c r="E1001" s="24"/>
      <c r="F1001" s="24"/>
      <c r="G1001" s="24"/>
      <c r="H1001" s="22"/>
    </row>
    <row r="1002" spans="1:8" ht="14.25" customHeight="1">
      <c r="A1002" s="21"/>
      <c r="B1002" s="22"/>
      <c r="C1002" s="23"/>
      <c r="D1002" s="23"/>
      <c r="E1002" s="24"/>
      <c r="F1002" s="24"/>
      <c r="G1002" s="24"/>
      <c r="H1002" s="22"/>
    </row>
    <row r="1003" spans="1:8" ht="14.25" customHeight="1">
      <c r="A1003" s="21"/>
      <c r="B1003" s="22"/>
      <c r="C1003" s="23"/>
      <c r="D1003" s="23"/>
      <c r="E1003" s="24"/>
      <c r="F1003" s="24"/>
      <c r="G1003" s="24"/>
      <c r="H1003" s="22"/>
    </row>
    <row r="1004" spans="1:8" ht="14.25" customHeight="1">
      <c r="A1004" s="21"/>
      <c r="B1004" s="22"/>
      <c r="C1004" s="23"/>
      <c r="D1004" s="23"/>
      <c r="E1004" s="24"/>
      <c r="F1004" s="24"/>
      <c r="G1004" s="24"/>
      <c r="H1004" s="22"/>
    </row>
    <row r="1005" spans="1:8" ht="14.25" customHeight="1">
      <c r="A1005" s="21"/>
      <c r="B1005" s="22"/>
      <c r="C1005" s="23"/>
      <c r="D1005" s="23"/>
      <c r="E1005" s="24"/>
      <c r="F1005" s="24"/>
      <c r="G1005" s="24"/>
      <c r="H1005" s="22"/>
    </row>
    <row r="1006" spans="1:8" ht="14.25" customHeight="1">
      <c r="A1006" s="21"/>
      <c r="B1006" s="22"/>
      <c r="C1006" s="23"/>
      <c r="D1006" s="23"/>
      <c r="E1006" s="24"/>
      <c r="F1006" s="24"/>
      <c r="G1006" s="24"/>
      <c r="H1006" s="22"/>
    </row>
    <row r="1007" spans="1:8" ht="14.25" customHeight="1">
      <c r="A1007" s="21"/>
      <c r="B1007" s="22"/>
      <c r="C1007" s="23"/>
      <c r="D1007" s="23"/>
      <c r="E1007" s="24"/>
      <c r="F1007" s="24"/>
      <c r="G1007" s="24"/>
      <c r="H1007" s="22"/>
    </row>
    <row r="1008" spans="1:8" ht="14.25" customHeight="1">
      <c r="A1008" s="21"/>
      <c r="B1008" s="22"/>
      <c r="C1008" s="23"/>
      <c r="D1008" s="23"/>
      <c r="E1008" s="24"/>
      <c r="F1008" s="24"/>
      <c r="G1008" s="24"/>
      <c r="H1008" s="22"/>
    </row>
    <row r="1009" spans="1:8" ht="14.25" customHeight="1">
      <c r="A1009" s="21"/>
      <c r="B1009" s="22"/>
      <c r="C1009" s="23"/>
      <c r="D1009" s="23"/>
      <c r="E1009" s="24"/>
      <c r="F1009" s="24"/>
      <c r="G1009" s="24"/>
      <c r="H1009" s="22"/>
    </row>
    <row r="1010" spans="1:8" ht="14.25" customHeight="1">
      <c r="A1010" s="21"/>
      <c r="B1010" s="22"/>
      <c r="C1010" s="23"/>
      <c r="D1010" s="23"/>
      <c r="E1010" s="24"/>
      <c r="F1010" s="24"/>
      <c r="G1010" s="24"/>
      <c r="H1010" s="22"/>
    </row>
    <row r="1011" spans="1:8" ht="14.25" customHeight="1">
      <c r="A1011" s="21"/>
      <c r="B1011" s="22"/>
      <c r="C1011" s="23"/>
      <c r="D1011" s="23"/>
      <c r="E1011" s="24"/>
      <c r="F1011" s="24"/>
      <c r="G1011" s="24"/>
      <c r="H1011" s="22"/>
    </row>
    <row r="1012" spans="1:8" ht="14.25" customHeight="1">
      <c r="A1012" s="21"/>
      <c r="B1012" s="22"/>
      <c r="C1012" s="23"/>
      <c r="D1012" s="23"/>
      <c r="E1012" s="24"/>
      <c r="F1012" s="24"/>
      <c r="G1012" s="24"/>
      <c r="H1012" s="22"/>
    </row>
    <row r="1013" spans="1:8" ht="14.25" customHeight="1">
      <c r="A1013" s="21"/>
      <c r="B1013" s="22"/>
      <c r="C1013" s="23"/>
      <c r="D1013" s="23"/>
      <c r="E1013" s="24"/>
      <c r="F1013" s="24"/>
      <c r="G1013" s="24"/>
      <c r="H1013" s="22"/>
    </row>
    <row r="1014" spans="1:8" ht="14.25" customHeight="1">
      <c r="A1014" s="21"/>
      <c r="B1014" s="22"/>
      <c r="C1014" s="23"/>
      <c r="D1014" s="23"/>
      <c r="E1014" s="24"/>
      <c r="F1014" s="24"/>
      <c r="G1014" s="24"/>
      <c r="H1014" s="22"/>
    </row>
    <row r="1015" spans="1:8" ht="14.25" customHeight="1">
      <c r="A1015" s="21"/>
      <c r="B1015" s="22"/>
      <c r="C1015" s="23"/>
      <c r="D1015" s="23"/>
      <c r="E1015" s="24"/>
      <c r="F1015" s="24"/>
      <c r="G1015" s="24"/>
      <c r="H1015" s="22"/>
    </row>
    <row r="1016" spans="1:8" ht="14.25" customHeight="1">
      <c r="A1016" s="21"/>
      <c r="B1016" s="22"/>
      <c r="C1016" s="23"/>
      <c r="D1016" s="23"/>
      <c r="E1016" s="24"/>
      <c r="F1016" s="24"/>
      <c r="G1016" s="24"/>
      <c r="H1016" s="22"/>
    </row>
    <row r="1017" spans="1:8" ht="14.25" customHeight="1">
      <c r="A1017" s="21"/>
      <c r="B1017" s="22"/>
      <c r="C1017" s="23"/>
      <c r="D1017" s="23"/>
      <c r="E1017" s="24"/>
      <c r="F1017" s="24"/>
      <c r="G1017" s="24"/>
      <c r="H1017" s="22"/>
    </row>
    <row r="1018" spans="1:8" ht="14.25" customHeight="1">
      <c r="A1018" s="21"/>
      <c r="B1018" s="22"/>
      <c r="C1018" s="23"/>
      <c r="D1018" s="23"/>
      <c r="E1018" s="24"/>
      <c r="F1018" s="24"/>
      <c r="G1018" s="24"/>
      <c r="H1018" s="22"/>
    </row>
    <row r="1019" spans="1:8" ht="14.25" customHeight="1">
      <c r="A1019" s="21"/>
      <c r="B1019" s="22"/>
      <c r="C1019" s="23"/>
      <c r="D1019" s="23"/>
      <c r="E1019" s="24"/>
      <c r="F1019" s="24"/>
      <c r="G1019" s="24"/>
      <c r="H1019" s="22"/>
    </row>
    <row r="1020" spans="1:8" ht="14.25" customHeight="1">
      <c r="A1020" s="21"/>
      <c r="B1020" s="22"/>
      <c r="C1020" s="23"/>
      <c r="D1020" s="23"/>
      <c r="E1020" s="24"/>
      <c r="F1020" s="24"/>
      <c r="G1020" s="24"/>
      <c r="H1020" s="22"/>
    </row>
    <row r="1021" spans="1:8" ht="14.25" customHeight="1">
      <c r="A1021" s="21"/>
      <c r="B1021" s="22"/>
      <c r="C1021" s="23"/>
      <c r="D1021" s="23"/>
      <c r="E1021" s="24"/>
      <c r="F1021" s="24"/>
      <c r="G1021" s="24"/>
      <c r="H1021" s="22"/>
    </row>
    <row r="1022" spans="1:8" ht="14.25" customHeight="1">
      <c r="A1022" s="21"/>
      <c r="B1022" s="22"/>
      <c r="C1022" s="23"/>
      <c r="D1022" s="23"/>
      <c r="E1022" s="24"/>
      <c r="F1022" s="24"/>
      <c r="G1022" s="24"/>
      <c r="H1022" s="22"/>
    </row>
    <row r="1023" spans="1:8" ht="14.25" customHeight="1">
      <c r="A1023" s="21"/>
      <c r="B1023" s="22"/>
      <c r="C1023" s="23"/>
      <c r="D1023" s="23"/>
      <c r="E1023" s="24"/>
      <c r="F1023" s="24"/>
      <c r="G1023" s="24"/>
      <c r="H1023" s="22"/>
    </row>
    <row r="1024" spans="1:8" ht="14.25" customHeight="1">
      <c r="A1024" s="21"/>
      <c r="B1024" s="22"/>
      <c r="C1024" s="23"/>
      <c r="D1024" s="23"/>
      <c r="E1024" s="24"/>
      <c r="F1024" s="24"/>
      <c r="G1024" s="24"/>
      <c r="H1024" s="22"/>
    </row>
    <row r="1025" spans="1:8" ht="14.25" customHeight="1">
      <c r="A1025" s="21"/>
      <c r="B1025" s="22"/>
      <c r="C1025" s="23"/>
      <c r="D1025" s="23"/>
      <c r="E1025" s="24"/>
      <c r="F1025" s="24"/>
      <c r="G1025" s="24"/>
      <c r="H1025" s="22"/>
    </row>
    <row r="1026" spans="1:8" ht="14.25" customHeight="1">
      <c r="A1026" s="21"/>
      <c r="B1026" s="22"/>
      <c r="C1026" s="23"/>
      <c r="D1026" s="23"/>
      <c r="E1026" s="24"/>
      <c r="F1026" s="24"/>
      <c r="G1026" s="24"/>
      <c r="H1026" s="22"/>
    </row>
    <row r="1027" spans="1:8" ht="14.25" customHeight="1">
      <c r="A1027" s="21"/>
      <c r="B1027" s="22"/>
      <c r="C1027" s="23"/>
      <c r="D1027" s="23"/>
      <c r="E1027" s="24"/>
      <c r="F1027" s="24"/>
      <c r="G1027" s="24"/>
      <c r="H1027" s="22"/>
    </row>
    <row r="1028" spans="1:8" ht="14.25" customHeight="1">
      <c r="A1028" s="21"/>
      <c r="B1028" s="22"/>
      <c r="C1028" s="23"/>
      <c r="D1028" s="23"/>
      <c r="E1028" s="24"/>
      <c r="F1028" s="24"/>
      <c r="G1028" s="24"/>
      <c r="H1028" s="22"/>
    </row>
    <row r="1029" spans="1:8" ht="14.25" customHeight="1">
      <c r="A1029" s="21"/>
      <c r="B1029" s="22"/>
      <c r="C1029" s="23"/>
      <c r="D1029" s="23"/>
      <c r="E1029" s="24"/>
      <c r="F1029" s="24"/>
      <c r="G1029" s="24"/>
      <c r="H1029" s="22"/>
    </row>
    <row r="1030" spans="1:8" ht="14.25" customHeight="1">
      <c r="A1030" s="21"/>
      <c r="B1030" s="22"/>
      <c r="C1030" s="23"/>
      <c r="D1030" s="23"/>
      <c r="E1030" s="24"/>
      <c r="F1030" s="24"/>
      <c r="G1030" s="24"/>
      <c r="H1030" s="22"/>
    </row>
    <row r="1031" spans="1:8" ht="14.25" customHeight="1">
      <c r="A1031" s="21"/>
      <c r="B1031" s="22"/>
      <c r="C1031" s="23"/>
      <c r="D1031" s="23"/>
      <c r="E1031" s="24"/>
      <c r="F1031" s="24"/>
      <c r="G1031" s="24"/>
      <c r="H1031" s="22"/>
    </row>
    <row r="1032" spans="1:8" ht="14.25" customHeight="1">
      <c r="A1032" s="21"/>
      <c r="B1032" s="22"/>
      <c r="C1032" s="23"/>
      <c r="D1032" s="23"/>
      <c r="E1032" s="24"/>
      <c r="F1032" s="24"/>
      <c r="G1032" s="24"/>
      <c r="H1032" s="22"/>
    </row>
    <row r="1033" spans="1:8" ht="14.25" customHeight="1">
      <c r="A1033" s="21"/>
      <c r="B1033" s="22"/>
      <c r="C1033" s="23"/>
      <c r="D1033" s="23"/>
      <c r="E1033" s="24"/>
      <c r="F1033" s="24"/>
      <c r="G1033" s="24"/>
      <c r="H1033" s="22"/>
    </row>
    <row r="1034" spans="1:8" ht="14.25" customHeight="1">
      <c r="A1034" s="21"/>
      <c r="B1034" s="22"/>
      <c r="C1034" s="23"/>
      <c r="D1034" s="23"/>
      <c r="E1034" s="24"/>
      <c r="F1034" s="24"/>
      <c r="G1034" s="24"/>
      <c r="H1034" s="22"/>
    </row>
    <row r="1035" spans="1:8" ht="14.25" customHeight="1">
      <c r="A1035" s="21"/>
      <c r="B1035" s="22"/>
      <c r="C1035" s="23"/>
      <c r="D1035" s="23"/>
      <c r="E1035" s="24"/>
      <c r="F1035" s="24"/>
      <c r="G1035" s="24"/>
      <c r="H1035" s="22"/>
    </row>
    <row r="1036" spans="1:8" ht="14.25" customHeight="1">
      <c r="A1036" s="21"/>
      <c r="B1036" s="22"/>
      <c r="C1036" s="23"/>
      <c r="D1036" s="23"/>
      <c r="E1036" s="24"/>
      <c r="F1036" s="24"/>
      <c r="G1036" s="24"/>
      <c r="H1036" s="22"/>
    </row>
    <row r="1037" spans="1:8" ht="14.25" customHeight="1">
      <c r="A1037" s="21"/>
      <c r="B1037" s="22"/>
      <c r="C1037" s="23"/>
      <c r="D1037" s="23"/>
      <c r="E1037" s="24"/>
      <c r="F1037" s="24"/>
      <c r="G1037" s="24"/>
      <c r="H1037" s="22"/>
    </row>
    <row r="1038" spans="1:8" ht="14.25" customHeight="1">
      <c r="A1038" s="21"/>
      <c r="B1038" s="22"/>
      <c r="C1038" s="23"/>
      <c r="D1038" s="23"/>
      <c r="E1038" s="24"/>
      <c r="F1038" s="24"/>
      <c r="G1038" s="24"/>
      <c r="H1038" s="22"/>
    </row>
    <row r="1039" spans="1:8" ht="14.25" customHeight="1">
      <c r="A1039" s="21"/>
      <c r="B1039" s="22"/>
      <c r="C1039" s="23"/>
      <c r="D1039" s="23"/>
      <c r="E1039" s="24"/>
      <c r="F1039" s="24"/>
      <c r="G1039" s="24"/>
      <c r="H1039" s="22"/>
    </row>
    <row r="1040" spans="1:8" ht="14.25" customHeight="1">
      <c r="A1040" s="21"/>
      <c r="B1040" s="22"/>
      <c r="C1040" s="23"/>
      <c r="D1040" s="23"/>
      <c r="E1040" s="24"/>
      <c r="F1040" s="24"/>
      <c r="G1040" s="24"/>
      <c r="H1040" s="22"/>
    </row>
    <row r="1041" spans="1:8" ht="14.25" customHeight="1">
      <c r="A1041" s="21"/>
      <c r="B1041" s="22"/>
      <c r="C1041" s="23"/>
      <c r="D1041" s="23"/>
      <c r="E1041" s="24"/>
      <c r="F1041" s="24"/>
      <c r="G1041" s="24"/>
      <c r="H1041" s="22"/>
    </row>
    <row r="1042" spans="1:8" ht="14.25" customHeight="1">
      <c r="A1042" s="21"/>
      <c r="B1042" s="22"/>
      <c r="C1042" s="23"/>
      <c r="D1042" s="23"/>
      <c r="E1042" s="24"/>
      <c r="F1042" s="24"/>
      <c r="G1042" s="24"/>
      <c r="H1042" s="22"/>
    </row>
    <row r="1043" spans="1:8" ht="14.25" customHeight="1">
      <c r="A1043" s="21"/>
      <c r="B1043" s="22"/>
      <c r="C1043" s="23"/>
      <c r="D1043" s="23"/>
      <c r="E1043" s="24"/>
      <c r="F1043" s="24"/>
      <c r="G1043" s="24"/>
      <c r="H1043" s="22"/>
    </row>
    <row r="1044" spans="1:8" ht="14.25" customHeight="1">
      <c r="A1044" s="21"/>
      <c r="B1044" s="22"/>
      <c r="C1044" s="23"/>
      <c r="D1044" s="23"/>
      <c r="E1044" s="24"/>
      <c r="F1044" s="24"/>
      <c r="G1044" s="24"/>
      <c r="H1044" s="22"/>
    </row>
    <row r="1045" spans="1:8" ht="14.25" customHeight="1">
      <c r="A1045" s="21"/>
      <c r="B1045" s="22"/>
      <c r="C1045" s="23"/>
      <c r="D1045" s="23"/>
      <c r="E1045" s="24"/>
      <c r="F1045" s="24"/>
      <c r="G1045" s="24"/>
      <c r="H1045" s="22"/>
    </row>
    <row r="1046" spans="1:8" ht="14.25" customHeight="1">
      <c r="A1046" s="21"/>
      <c r="B1046" s="22"/>
      <c r="C1046" s="23"/>
      <c r="D1046" s="23"/>
      <c r="E1046" s="24"/>
      <c r="F1046" s="24"/>
      <c r="G1046" s="24"/>
      <c r="H1046" s="22"/>
    </row>
    <row r="1047" spans="1:8" ht="14.25" customHeight="1">
      <c r="A1047" s="21"/>
      <c r="B1047" s="22"/>
      <c r="C1047" s="23"/>
      <c r="D1047" s="23"/>
      <c r="E1047" s="24"/>
      <c r="F1047" s="24"/>
      <c r="G1047" s="24"/>
      <c r="H1047" s="22"/>
    </row>
    <row r="1048" spans="1:8" ht="14.25" customHeight="1">
      <c r="A1048" s="21"/>
      <c r="B1048" s="22"/>
      <c r="C1048" s="23"/>
      <c r="D1048" s="23"/>
      <c r="E1048" s="24"/>
      <c r="F1048" s="24"/>
      <c r="G1048" s="24"/>
      <c r="H1048" s="22"/>
    </row>
    <row r="1049" spans="1:8" ht="14.25" customHeight="1">
      <c r="A1049" s="21"/>
      <c r="B1049" s="22"/>
      <c r="C1049" s="23"/>
      <c r="D1049" s="23"/>
      <c r="E1049" s="24"/>
      <c r="F1049" s="24"/>
      <c r="G1049" s="24"/>
      <c r="H1049" s="22"/>
    </row>
    <row r="1050" spans="1:8" ht="14.25" customHeight="1">
      <c r="A1050" s="21"/>
      <c r="B1050" s="22"/>
      <c r="C1050" s="23"/>
      <c r="D1050" s="23"/>
      <c r="E1050" s="24"/>
      <c r="F1050" s="24"/>
      <c r="G1050" s="24"/>
      <c r="H1050" s="22"/>
    </row>
    <row r="1051" spans="1:8" ht="14.25" customHeight="1">
      <c r="A1051" s="21"/>
      <c r="B1051" s="22"/>
      <c r="C1051" s="23"/>
      <c r="D1051" s="23"/>
      <c r="E1051" s="24"/>
      <c r="F1051" s="24"/>
      <c r="G1051" s="24"/>
      <c r="H1051" s="22"/>
    </row>
    <row r="1052" spans="1:8" ht="14.25" customHeight="1">
      <c r="A1052" s="21"/>
      <c r="B1052" s="22"/>
      <c r="C1052" s="23"/>
      <c r="D1052" s="23"/>
      <c r="E1052" s="24"/>
      <c r="F1052" s="24"/>
      <c r="G1052" s="24"/>
      <c r="H1052" s="22"/>
    </row>
    <row r="1053" spans="1:8" ht="14.25" customHeight="1">
      <c r="A1053" s="21"/>
      <c r="B1053" s="22"/>
      <c r="C1053" s="23"/>
      <c r="D1053" s="23"/>
      <c r="E1053" s="24"/>
      <c r="F1053" s="24"/>
      <c r="G1053" s="24"/>
      <c r="H1053" s="22"/>
    </row>
    <row r="1054" spans="1:8" ht="14.25" customHeight="1">
      <c r="A1054" s="21"/>
      <c r="B1054" s="22"/>
      <c r="C1054" s="23"/>
      <c r="D1054" s="23"/>
      <c r="E1054" s="24"/>
      <c r="F1054" s="24"/>
      <c r="G1054" s="24"/>
      <c r="H1054" s="22"/>
    </row>
    <row r="1055" spans="1:8" ht="14.25" customHeight="1">
      <c r="A1055" s="21"/>
      <c r="B1055" s="22"/>
      <c r="C1055" s="23"/>
      <c r="D1055" s="23"/>
      <c r="E1055" s="24"/>
      <c r="F1055" s="24"/>
      <c r="G1055" s="24"/>
      <c r="H1055" s="22"/>
    </row>
    <row r="1056" spans="1:8" ht="14.25" customHeight="1">
      <c r="A1056" s="21"/>
      <c r="B1056" s="22"/>
      <c r="C1056" s="23"/>
      <c r="D1056" s="23"/>
      <c r="E1056" s="24"/>
      <c r="F1056" s="24"/>
      <c r="G1056" s="24"/>
      <c r="H1056" s="22"/>
    </row>
    <row r="1057" spans="1:8" ht="14.25" customHeight="1">
      <c r="A1057" s="21"/>
      <c r="B1057" s="22"/>
      <c r="C1057" s="23"/>
      <c r="D1057" s="23"/>
      <c r="E1057" s="24"/>
      <c r="F1057" s="24"/>
      <c r="G1057" s="24"/>
      <c r="H1057" s="22"/>
    </row>
    <row r="1058" spans="1:8" ht="14.25" customHeight="1">
      <c r="A1058" s="21"/>
      <c r="B1058" s="22"/>
      <c r="C1058" s="23"/>
      <c r="D1058" s="23"/>
      <c r="E1058" s="24"/>
      <c r="F1058" s="24"/>
      <c r="G1058" s="24"/>
      <c r="H1058" s="22"/>
    </row>
    <row r="1059" spans="1:8" ht="14.25" customHeight="1">
      <c r="A1059" s="21"/>
      <c r="B1059" s="22"/>
      <c r="C1059" s="23"/>
      <c r="D1059" s="23"/>
      <c r="E1059" s="24"/>
      <c r="F1059" s="24"/>
      <c r="G1059" s="24"/>
      <c r="H1059" s="22"/>
    </row>
    <row r="1060" spans="1:8" ht="14.25" customHeight="1">
      <c r="A1060" s="21"/>
      <c r="B1060" s="22"/>
      <c r="C1060" s="23"/>
      <c r="D1060" s="23"/>
      <c r="E1060" s="24"/>
      <c r="F1060" s="24"/>
      <c r="G1060" s="24"/>
      <c r="H1060" s="22"/>
    </row>
    <row r="1061" spans="1:8" ht="14.25" customHeight="1">
      <c r="A1061" s="21"/>
      <c r="B1061" s="22"/>
      <c r="C1061" s="23"/>
      <c r="D1061" s="23"/>
      <c r="E1061" s="24"/>
      <c r="F1061" s="24"/>
      <c r="G1061" s="24"/>
      <c r="H1061" s="22"/>
    </row>
    <row r="1062" spans="1:8" ht="14.25" customHeight="1">
      <c r="A1062" s="21"/>
      <c r="B1062" s="22"/>
      <c r="C1062" s="23"/>
      <c r="D1062" s="23"/>
      <c r="E1062" s="24"/>
      <c r="F1062" s="24"/>
      <c r="G1062" s="24"/>
      <c r="H1062" s="22"/>
    </row>
    <row r="1063" spans="1:8" ht="14.25" customHeight="1">
      <c r="A1063" s="21"/>
      <c r="B1063" s="22"/>
      <c r="C1063" s="23"/>
      <c r="D1063" s="23"/>
      <c r="E1063" s="24"/>
      <c r="F1063" s="24"/>
      <c r="G1063" s="24"/>
      <c r="H1063" s="22"/>
    </row>
    <row r="1064" spans="1:8" ht="14.25" customHeight="1">
      <c r="A1064" s="21"/>
      <c r="B1064" s="22"/>
      <c r="C1064" s="23"/>
      <c r="D1064" s="23"/>
      <c r="E1064" s="24"/>
      <c r="F1064" s="24"/>
      <c r="G1064" s="24"/>
      <c r="H1064" s="22"/>
    </row>
    <row r="1065" spans="1:8" ht="14.25" customHeight="1">
      <c r="A1065" s="21"/>
      <c r="B1065" s="22"/>
      <c r="C1065" s="23"/>
      <c r="D1065" s="23"/>
      <c r="E1065" s="24"/>
      <c r="F1065" s="24"/>
      <c r="G1065" s="24"/>
      <c r="H1065" s="22"/>
    </row>
    <row r="1066" spans="1:8" ht="14.25" customHeight="1">
      <c r="A1066" s="21"/>
      <c r="B1066" s="22"/>
      <c r="C1066" s="23"/>
      <c r="D1066" s="23"/>
      <c r="E1066" s="24"/>
      <c r="F1066" s="24"/>
      <c r="G1066" s="24"/>
      <c r="H1066" s="22"/>
    </row>
    <row r="1067" spans="1:8" ht="14.25" customHeight="1">
      <c r="A1067" s="21"/>
      <c r="B1067" s="22"/>
      <c r="C1067" s="23"/>
      <c r="D1067" s="23"/>
      <c r="E1067" s="24"/>
      <c r="F1067" s="24"/>
      <c r="G1067" s="24"/>
      <c r="H1067" s="22"/>
    </row>
    <row r="1068" spans="1:8" ht="14.25" customHeight="1">
      <c r="A1068" s="21"/>
      <c r="B1068" s="22"/>
      <c r="C1068" s="23"/>
      <c r="D1068" s="23"/>
      <c r="E1068" s="24"/>
      <c r="F1068" s="24"/>
      <c r="G1068" s="24"/>
      <c r="H1068" s="22"/>
    </row>
    <row r="1069" spans="1:8" ht="14.25" customHeight="1">
      <c r="A1069" s="21"/>
      <c r="B1069" s="22"/>
      <c r="C1069" s="23"/>
      <c r="D1069" s="23"/>
      <c r="E1069" s="24"/>
      <c r="F1069" s="24"/>
      <c r="G1069" s="24"/>
      <c r="H1069" s="22"/>
    </row>
    <row r="1070" spans="1:8" ht="14.25" customHeight="1">
      <c r="A1070" s="21"/>
      <c r="B1070" s="22"/>
      <c r="C1070" s="23"/>
      <c r="D1070" s="23"/>
      <c r="E1070" s="24"/>
      <c r="F1070" s="24"/>
      <c r="G1070" s="24"/>
      <c r="H1070" s="22"/>
    </row>
    <row r="1071" spans="1:8" ht="14.25" customHeight="1">
      <c r="A1071" s="21"/>
      <c r="B1071" s="22"/>
      <c r="C1071" s="23"/>
      <c r="D1071" s="23"/>
      <c r="E1071" s="24"/>
      <c r="F1071" s="24"/>
      <c r="G1071" s="24"/>
      <c r="H1071" s="22"/>
    </row>
    <row r="1072" spans="1:8" ht="14.25" customHeight="1">
      <c r="A1072" s="21"/>
      <c r="B1072" s="22"/>
      <c r="C1072" s="23"/>
      <c r="D1072" s="23"/>
      <c r="E1072" s="24"/>
      <c r="F1072" s="24"/>
      <c r="G1072" s="24"/>
      <c r="H1072" s="22"/>
    </row>
    <row r="1073" spans="1:8" ht="14.25" customHeight="1">
      <c r="A1073" s="21"/>
      <c r="B1073" s="22"/>
      <c r="C1073" s="23"/>
      <c r="D1073" s="23"/>
      <c r="E1073" s="24"/>
      <c r="F1073" s="24"/>
      <c r="G1073" s="24"/>
      <c r="H1073" s="22"/>
    </row>
    <row r="1074" spans="1:8" ht="14.25" customHeight="1">
      <c r="A1074" s="21"/>
      <c r="B1074" s="22"/>
      <c r="C1074" s="23"/>
      <c r="D1074" s="23"/>
      <c r="E1074" s="24"/>
      <c r="F1074" s="24"/>
      <c r="G1074" s="24"/>
      <c r="H1074" s="22"/>
    </row>
    <row r="1075" spans="1:8" ht="14.25" customHeight="1">
      <c r="A1075" s="21"/>
      <c r="B1075" s="22"/>
      <c r="C1075" s="23"/>
      <c r="D1075" s="23"/>
      <c r="E1075" s="24"/>
      <c r="F1075" s="24"/>
      <c r="G1075" s="24"/>
      <c r="H1075" s="22"/>
    </row>
    <row r="1076" spans="1:8" ht="14.25" customHeight="1">
      <c r="A1076" s="21"/>
      <c r="B1076" s="22"/>
      <c r="C1076" s="23"/>
      <c r="D1076" s="23"/>
      <c r="E1076" s="24"/>
      <c r="F1076" s="24"/>
      <c r="G1076" s="24"/>
      <c r="H1076" s="22"/>
    </row>
    <row r="1077" spans="1:8" ht="14.25" customHeight="1">
      <c r="A1077" s="21"/>
      <c r="B1077" s="22"/>
      <c r="C1077" s="23"/>
      <c r="D1077" s="23"/>
      <c r="E1077" s="24"/>
      <c r="F1077" s="24"/>
      <c r="G1077" s="24"/>
      <c r="H1077" s="22"/>
    </row>
    <row r="1078" spans="1:8" ht="14.25" customHeight="1">
      <c r="A1078" s="21"/>
      <c r="B1078" s="22"/>
      <c r="C1078" s="23"/>
      <c r="D1078" s="23"/>
      <c r="E1078" s="24"/>
      <c r="F1078" s="24"/>
      <c r="G1078" s="24"/>
      <c r="H1078" s="22"/>
    </row>
    <row r="1079" spans="1:8" ht="14.25" customHeight="1">
      <c r="A1079" s="21"/>
      <c r="B1079" s="22"/>
      <c r="C1079" s="23"/>
      <c r="D1079" s="23"/>
      <c r="E1079" s="24"/>
      <c r="F1079" s="24"/>
      <c r="G1079" s="24"/>
      <c r="H1079" s="22"/>
    </row>
    <row r="1080" spans="1:8" ht="14.25" customHeight="1">
      <c r="A1080" s="21"/>
      <c r="B1080" s="22"/>
      <c r="C1080" s="23"/>
      <c r="D1080" s="23"/>
      <c r="E1080" s="24"/>
      <c r="F1080" s="24"/>
      <c r="G1080" s="24"/>
      <c r="H1080" s="22"/>
    </row>
    <row r="1081" spans="1:8" ht="14.25" customHeight="1">
      <c r="A1081" s="21"/>
      <c r="B1081" s="22"/>
      <c r="C1081" s="23"/>
      <c r="D1081" s="23"/>
      <c r="E1081" s="24"/>
      <c r="F1081" s="24"/>
      <c r="G1081" s="24"/>
      <c r="H1081" s="22"/>
    </row>
    <row r="1082" spans="1:8" ht="14.25" customHeight="1">
      <c r="A1082" s="21"/>
      <c r="B1082" s="22"/>
      <c r="C1082" s="23"/>
      <c r="D1082" s="23"/>
      <c r="E1082" s="24"/>
      <c r="F1082" s="24"/>
      <c r="G1082" s="24"/>
      <c r="H1082" s="22"/>
    </row>
    <row r="1083" spans="1:8" ht="14.25" customHeight="1">
      <c r="A1083" s="21"/>
      <c r="B1083" s="22"/>
      <c r="C1083" s="23"/>
      <c r="D1083" s="23"/>
      <c r="E1083" s="24"/>
      <c r="F1083" s="24"/>
      <c r="G1083" s="24"/>
      <c r="H1083" s="22"/>
    </row>
    <row r="1084" spans="1:8" ht="14.25" customHeight="1">
      <c r="A1084" s="21"/>
      <c r="B1084" s="22"/>
      <c r="C1084" s="23"/>
      <c r="D1084" s="23"/>
      <c r="E1084" s="24"/>
      <c r="F1084" s="24"/>
      <c r="G1084" s="24"/>
      <c r="H1084" s="22"/>
    </row>
    <row r="1085" spans="1:8" ht="14.25" customHeight="1">
      <c r="A1085" s="21"/>
      <c r="B1085" s="22"/>
      <c r="C1085" s="23"/>
      <c r="D1085" s="23"/>
      <c r="E1085" s="24"/>
      <c r="F1085" s="24"/>
      <c r="G1085" s="24"/>
      <c r="H1085" s="22"/>
    </row>
    <row r="1086" spans="1:8" ht="14.25" customHeight="1">
      <c r="A1086" s="21"/>
      <c r="B1086" s="22"/>
      <c r="C1086" s="23"/>
      <c r="D1086" s="23"/>
      <c r="E1086" s="24"/>
      <c r="F1086" s="24"/>
      <c r="G1086" s="24"/>
      <c r="H1086" s="22"/>
    </row>
    <row r="1087" spans="1:8" ht="14.25" customHeight="1">
      <c r="A1087" s="21"/>
      <c r="B1087" s="22"/>
      <c r="C1087" s="23"/>
      <c r="D1087" s="23"/>
      <c r="E1087" s="24"/>
      <c r="F1087" s="24"/>
      <c r="G1087" s="24"/>
      <c r="H1087" s="22"/>
    </row>
    <row r="1088" spans="1:8" ht="14.25" customHeight="1">
      <c r="A1088" s="21"/>
      <c r="B1088" s="22"/>
      <c r="C1088" s="23"/>
      <c r="D1088" s="23"/>
      <c r="E1088" s="24"/>
      <c r="F1088" s="24"/>
      <c r="G1088" s="24"/>
      <c r="H1088" s="22"/>
    </row>
    <row r="1089" spans="1:8" ht="14.25" customHeight="1">
      <c r="A1089" s="21"/>
      <c r="B1089" s="22"/>
      <c r="C1089" s="23"/>
      <c r="D1089" s="23"/>
      <c r="E1089" s="24"/>
      <c r="F1089" s="24"/>
      <c r="G1089" s="24"/>
      <c r="H1089" s="22"/>
    </row>
    <row r="1090" spans="1:8" ht="14.25" customHeight="1">
      <c r="A1090" s="21"/>
      <c r="B1090" s="22"/>
      <c r="C1090" s="23"/>
      <c r="D1090" s="23"/>
      <c r="E1090" s="24"/>
      <c r="F1090" s="24"/>
      <c r="G1090" s="24"/>
      <c r="H1090" s="22"/>
    </row>
    <row r="1091" spans="1:8" ht="14.25" customHeight="1">
      <c r="A1091" s="21"/>
      <c r="B1091" s="22"/>
      <c r="C1091" s="23"/>
      <c r="D1091" s="23"/>
      <c r="E1091" s="24"/>
      <c r="F1091" s="24"/>
      <c r="G1091" s="24"/>
      <c r="H1091" s="22"/>
    </row>
    <row r="1092" spans="1:8" ht="14.25" customHeight="1">
      <c r="A1092" s="21"/>
      <c r="B1092" s="22"/>
      <c r="C1092" s="23"/>
      <c r="D1092" s="23"/>
      <c r="E1092" s="24"/>
      <c r="F1092" s="24"/>
      <c r="G1092" s="24"/>
      <c r="H1092" s="22"/>
    </row>
    <row r="1093" spans="1:8" ht="14.25" customHeight="1">
      <c r="A1093" s="21"/>
      <c r="B1093" s="22"/>
      <c r="C1093" s="23"/>
      <c r="D1093" s="23"/>
      <c r="E1093" s="24"/>
      <c r="F1093" s="24"/>
      <c r="G1093" s="24"/>
      <c r="H1093" s="22"/>
    </row>
    <row r="1094" spans="1:8" ht="14.25" customHeight="1">
      <c r="A1094" s="21"/>
      <c r="B1094" s="22"/>
      <c r="C1094" s="23"/>
      <c r="D1094" s="23"/>
      <c r="E1094" s="24"/>
      <c r="F1094" s="24"/>
      <c r="G1094" s="24"/>
      <c r="H1094" s="22"/>
    </row>
    <row r="1095" spans="1:8" ht="14.25" customHeight="1">
      <c r="A1095" s="21"/>
      <c r="B1095" s="22"/>
      <c r="C1095" s="23"/>
      <c r="D1095" s="23"/>
      <c r="E1095" s="24"/>
      <c r="F1095" s="24"/>
      <c r="G1095" s="24"/>
      <c r="H1095" s="22"/>
    </row>
    <row r="1096" spans="1:8" ht="14.25" customHeight="1">
      <c r="A1096" s="21"/>
      <c r="B1096" s="22"/>
      <c r="C1096" s="23"/>
      <c r="D1096" s="23"/>
      <c r="E1096" s="24"/>
      <c r="F1096" s="24"/>
      <c r="G1096" s="24"/>
      <c r="H1096" s="22"/>
    </row>
    <row r="1097" spans="1:8" ht="14.25" customHeight="1">
      <c r="A1097" s="21"/>
      <c r="B1097" s="22"/>
      <c r="C1097" s="23"/>
      <c r="D1097" s="23"/>
      <c r="E1097" s="24"/>
      <c r="F1097" s="24"/>
      <c r="G1097" s="24"/>
      <c r="H1097" s="22"/>
    </row>
    <row r="1098" spans="1:8" ht="14.25" customHeight="1">
      <c r="A1098" s="21"/>
      <c r="B1098" s="22"/>
      <c r="C1098" s="23"/>
      <c r="D1098" s="23"/>
      <c r="E1098" s="24"/>
      <c r="F1098" s="24"/>
      <c r="G1098" s="24"/>
      <c r="H1098" s="22"/>
    </row>
    <row r="1099" spans="1:8" ht="14.25" customHeight="1">
      <c r="A1099" s="21"/>
      <c r="B1099" s="22"/>
      <c r="C1099" s="23"/>
      <c r="D1099" s="23"/>
      <c r="E1099" s="24"/>
      <c r="F1099" s="24"/>
      <c r="G1099" s="24"/>
      <c r="H1099" s="22"/>
    </row>
    <row r="1100" spans="1:8" ht="14.25" customHeight="1">
      <c r="A1100" s="21"/>
      <c r="B1100" s="22"/>
      <c r="C1100" s="23"/>
      <c r="D1100" s="23"/>
      <c r="E1100" s="24"/>
      <c r="F1100" s="24"/>
      <c r="G1100" s="24"/>
      <c r="H1100" s="22"/>
    </row>
    <row r="1101" spans="1:8" ht="14.25" customHeight="1">
      <c r="A1101" s="21"/>
      <c r="B1101" s="22"/>
      <c r="C1101" s="23"/>
      <c r="D1101" s="23"/>
      <c r="E1101" s="24"/>
      <c r="F1101" s="24"/>
      <c r="G1101" s="24"/>
      <c r="H1101" s="22"/>
    </row>
    <row r="1102" spans="1:8" ht="14.25" customHeight="1">
      <c r="A1102" s="21"/>
      <c r="B1102" s="22"/>
      <c r="C1102" s="23"/>
      <c r="D1102" s="23"/>
      <c r="E1102" s="24"/>
      <c r="F1102" s="24"/>
      <c r="G1102" s="24"/>
      <c r="H1102" s="22"/>
    </row>
    <row r="1103" spans="1:8" ht="14.25" customHeight="1">
      <c r="A1103" s="21"/>
      <c r="B1103" s="22"/>
      <c r="C1103" s="23"/>
      <c r="D1103" s="23"/>
      <c r="E1103" s="24"/>
      <c r="F1103" s="24"/>
      <c r="G1103" s="24"/>
      <c r="H1103" s="22"/>
    </row>
    <row r="1104" spans="1:8" ht="14.25" customHeight="1">
      <c r="A1104" s="21"/>
      <c r="B1104" s="22"/>
      <c r="C1104" s="23"/>
      <c r="D1104" s="23"/>
      <c r="E1104" s="24"/>
      <c r="F1104" s="24"/>
      <c r="G1104" s="24"/>
      <c r="H1104" s="22"/>
    </row>
    <row r="1105" spans="1:8" ht="14.25" customHeight="1">
      <c r="A1105" s="21"/>
      <c r="B1105" s="22"/>
      <c r="C1105" s="23"/>
      <c r="D1105" s="23"/>
      <c r="E1105" s="24"/>
      <c r="F1105" s="24"/>
      <c r="G1105" s="24"/>
      <c r="H1105" s="22"/>
    </row>
    <row r="1106" spans="1:8" ht="14.25" customHeight="1">
      <c r="A1106" s="21"/>
      <c r="B1106" s="22"/>
      <c r="C1106" s="23"/>
      <c r="D1106" s="23"/>
      <c r="E1106" s="24"/>
      <c r="F1106" s="24"/>
      <c r="G1106" s="24"/>
      <c r="H1106" s="22"/>
    </row>
    <row r="1107" spans="1:8" ht="14.25" customHeight="1">
      <c r="A1107" s="21"/>
      <c r="B1107" s="22"/>
      <c r="C1107" s="23"/>
      <c r="D1107" s="23"/>
      <c r="E1107" s="24"/>
      <c r="F1107" s="24"/>
      <c r="G1107" s="24"/>
      <c r="H1107" s="22"/>
    </row>
    <row r="1108" spans="1:8" ht="14.25" customHeight="1">
      <c r="A1108" s="21"/>
      <c r="B1108" s="22"/>
      <c r="C1108" s="23"/>
      <c r="D1108" s="23"/>
      <c r="E1108" s="24"/>
      <c r="F1108" s="24"/>
      <c r="G1108" s="24"/>
      <c r="H1108" s="22"/>
    </row>
    <row r="1109" spans="1:8" ht="14.25" customHeight="1">
      <c r="A1109" s="21"/>
      <c r="B1109" s="22"/>
      <c r="C1109" s="23"/>
      <c r="D1109" s="23"/>
      <c r="E1109" s="24"/>
      <c r="F1109" s="24"/>
      <c r="G1109" s="24"/>
      <c r="H1109" s="22"/>
    </row>
    <row r="1110" spans="1:8" ht="14.25" customHeight="1">
      <c r="A1110" s="21"/>
      <c r="B1110" s="22"/>
      <c r="C1110" s="23"/>
      <c r="D1110" s="23"/>
      <c r="E1110" s="24"/>
      <c r="F1110" s="24"/>
      <c r="G1110" s="24"/>
      <c r="H1110" s="22"/>
    </row>
    <row r="1111" spans="1:8" ht="14.25" customHeight="1">
      <c r="A1111" s="21"/>
      <c r="B1111" s="22"/>
      <c r="C1111" s="23"/>
      <c r="D1111" s="23"/>
      <c r="E1111" s="24"/>
      <c r="F1111" s="24"/>
      <c r="G1111" s="24"/>
      <c r="H1111" s="22"/>
    </row>
    <row r="1112" spans="1:8" ht="14.25" customHeight="1">
      <c r="A1112" s="21"/>
      <c r="B1112" s="22"/>
      <c r="C1112" s="23"/>
      <c r="D1112" s="23"/>
      <c r="E1112" s="24"/>
      <c r="F1112" s="24"/>
      <c r="G1112" s="24"/>
      <c r="H1112" s="22"/>
    </row>
    <row r="1113" spans="1:8" ht="14.25" customHeight="1">
      <c r="A1113" s="21"/>
      <c r="B1113" s="22"/>
      <c r="C1113" s="23"/>
      <c r="D1113" s="23"/>
      <c r="E1113" s="24"/>
      <c r="F1113" s="24"/>
      <c r="G1113" s="24"/>
      <c r="H1113" s="22"/>
    </row>
    <row r="1114" spans="1:8" ht="14.25" customHeight="1">
      <c r="A1114" s="21"/>
      <c r="B1114" s="22"/>
      <c r="C1114" s="23"/>
      <c r="D1114" s="23"/>
      <c r="E1114" s="24"/>
      <c r="F1114" s="24"/>
      <c r="G1114" s="24"/>
      <c r="H1114" s="22"/>
    </row>
    <row r="1115" spans="1:8" ht="14.25" customHeight="1">
      <c r="A1115" s="21"/>
      <c r="B1115" s="22"/>
      <c r="C1115" s="23"/>
      <c r="D1115" s="23"/>
      <c r="E1115" s="24"/>
      <c r="F1115" s="24"/>
      <c r="G1115" s="24"/>
      <c r="H1115" s="22"/>
    </row>
    <row r="1116" spans="1:8" ht="14.25" customHeight="1">
      <c r="A1116" s="21"/>
      <c r="B1116" s="22"/>
      <c r="C1116" s="23"/>
      <c r="D1116" s="23"/>
      <c r="E1116" s="24"/>
      <c r="F1116" s="24"/>
      <c r="G1116" s="24"/>
      <c r="H1116" s="22"/>
    </row>
    <row r="1117" spans="1:8" ht="14.25" customHeight="1">
      <c r="A1117" s="21"/>
      <c r="B1117" s="22"/>
      <c r="C1117" s="23"/>
      <c r="D1117" s="23"/>
      <c r="E1117" s="24"/>
      <c r="F1117" s="24"/>
      <c r="G1117" s="24"/>
      <c r="H1117" s="22"/>
    </row>
    <row r="1118" spans="1:8" ht="14.25" customHeight="1">
      <c r="A1118" s="21"/>
      <c r="B1118" s="22"/>
      <c r="C1118" s="23"/>
      <c r="D1118" s="23"/>
      <c r="E1118" s="24"/>
      <c r="F1118" s="24"/>
      <c r="G1118" s="24"/>
      <c r="H1118" s="22"/>
    </row>
    <row r="1119" spans="1:8" ht="14.25" customHeight="1">
      <c r="A1119" s="21"/>
      <c r="B1119" s="22"/>
      <c r="C1119" s="23"/>
      <c r="D1119" s="23"/>
      <c r="E1119" s="24"/>
      <c r="F1119" s="24"/>
      <c r="G1119" s="24"/>
      <c r="H1119" s="22"/>
    </row>
    <row r="1120" spans="1:8" ht="14.25" customHeight="1">
      <c r="A1120" s="21"/>
      <c r="B1120" s="22"/>
      <c r="C1120" s="23"/>
      <c r="D1120" s="23"/>
      <c r="E1120" s="24"/>
      <c r="F1120" s="24"/>
      <c r="G1120" s="24"/>
      <c r="H1120" s="22"/>
    </row>
    <row r="1121" spans="1:8" ht="14.25" customHeight="1">
      <c r="A1121" s="21"/>
      <c r="B1121" s="22"/>
      <c r="C1121" s="23"/>
      <c r="D1121" s="23"/>
      <c r="E1121" s="24"/>
      <c r="F1121" s="24"/>
      <c r="G1121" s="24"/>
      <c r="H1121" s="22"/>
    </row>
    <row r="1122" spans="1:8" ht="14.25" customHeight="1">
      <c r="A1122" s="21"/>
      <c r="B1122" s="22"/>
      <c r="C1122" s="23"/>
      <c r="D1122" s="23"/>
      <c r="E1122" s="24"/>
      <c r="F1122" s="24"/>
      <c r="G1122" s="24"/>
      <c r="H1122" s="22"/>
    </row>
    <row r="1123" spans="1:8" ht="14.25" customHeight="1">
      <c r="A1123" s="21"/>
      <c r="B1123" s="22"/>
      <c r="C1123" s="23"/>
      <c r="D1123" s="23"/>
      <c r="E1123" s="24"/>
      <c r="F1123" s="24"/>
      <c r="G1123" s="24"/>
      <c r="H1123" s="22"/>
    </row>
    <row r="1124" spans="1:8" ht="14.25" customHeight="1">
      <c r="A1124" s="21"/>
      <c r="B1124" s="22"/>
      <c r="C1124" s="23"/>
      <c r="D1124" s="23"/>
      <c r="E1124" s="24"/>
      <c r="F1124" s="24"/>
      <c r="G1124" s="24"/>
      <c r="H1124" s="22"/>
    </row>
    <row r="1125" spans="1:8" ht="14.25" customHeight="1">
      <c r="A1125" s="21"/>
      <c r="B1125" s="22"/>
      <c r="C1125" s="23"/>
      <c r="D1125" s="23"/>
      <c r="E1125" s="24"/>
      <c r="F1125" s="24"/>
      <c r="G1125" s="24"/>
      <c r="H1125" s="22"/>
    </row>
    <row r="1126" spans="1:8" ht="14.25" customHeight="1">
      <c r="A1126" s="21"/>
      <c r="B1126" s="22"/>
      <c r="C1126" s="23"/>
      <c r="D1126" s="23"/>
      <c r="E1126" s="24"/>
      <c r="F1126" s="24"/>
      <c r="G1126" s="24"/>
      <c r="H1126" s="22"/>
    </row>
    <row r="1127" spans="1:8" ht="14.25" customHeight="1">
      <c r="A1127" s="21"/>
      <c r="B1127" s="22"/>
      <c r="C1127" s="23"/>
      <c r="D1127" s="23"/>
      <c r="E1127" s="24"/>
      <c r="F1127" s="24"/>
      <c r="G1127" s="24"/>
      <c r="H1127" s="22"/>
    </row>
    <row r="1128" spans="1:8" ht="14.25" customHeight="1">
      <c r="A1128" s="21"/>
      <c r="B1128" s="22"/>
      <c r="C1128" s="23"/>
      <c r="D1128" s="23"/>
      <c r="E1128" s="24"/>
      <c r="F1128" s="24"/>
      <c r="G1128" s="24"/>
      <c r="H1128" s="22"/>
    </row>
    <row r="1129" spans="1:8" ht="14.25" customHeight="1">
      <c r="A1129" s="21"/>
      <c r="B1129" s="22"/>
      <c r="C1129" s="23"/>
      <c r="D1129" s="23"/>
      <c r="E1129" s="24"/>
      <c r="F1129" s="24"/>
      <c r="G1129" s="24"/>
      <c r="H1129" s="22"/>
    </row>
    <row r="1130" spans="1:8" ht="14.25" customHeight="1">
      <c r="A1130" s="21"/>
      <c r="B1130" s="22"/>
      <c r="C1130" s="23"/>
      <c r="D1130" s="23"/>
      <c r="E1130" s="24"/>
      <c r="F1130" s="24"/>
      <c r="G1130" s="24"/>
      <c r="H1130" s="22"/>
    </row>
    <row r="1131" spans="1:8" ht="14.25" customHeight="1">
      <c r="A1131" s="21"/>
      <c r="B1131" s="22"/>
      <c r="C1131" s="23"/>
      <c r="D1131" s="23"/>
      <c r="E1131" s="24"/>
      <c r="F1131" s="24"/>
      <c r="G1131" s="24"/>
      <c r="H1131" s="22"/>
    </row>
    <row r="1132" spans="1:8" ht="14.25" customHeight="1">
      <c r="A1132" s="21"/>
      <c r="B1132" s="22"/>
      <c r="C1132" s="23"/>
      <c r="D1132" s="23"/>
      <c r="E1132" s="24"/>
      <c r="F1132" s="24"/>
      <c r="G1132" s="24"/>
      <c r="H1132" s="22"/>
    </row>
    <row r="1133" spans="1:8" ht="14.25" customHeight="1">
      <c r="A1133" s="21"/>
      <c r="B1133" s="22"/>
      <c r="C1133" s="23"/>
      <c r="D1133" s="23"/>
      <c r="E1133" s="24"/>
      <c r="F1133" s="24"/>
      <c r="G1133" s="24"/>
      <c r="H1133" s="22"/>
    </row>
    <row r="1134" spans="1:8" ht="14.25" customHeight="1">
      <c r="A1134" s="21"/>
      <c r="B1134" s="22"/>
      <c r="C1134" s="23"/>
      <c r="D1134" s="23"/>
      <c r="E1134" s="24"/>
      <c r="F1134" s="24"/>
      <c r="G1134" s="24"/>
      <c r="H1134" s="22"/>
    </row>
    <row r="1135" spans="1:8" ht="14.25" customHeight="1">
      <c r="A1135" s="21"/>
      <c r="B1135" s="22"/>
      <c r="C1135" s="23"/>
      <c r="D1135" s="23"/>
      <c r="E1135" s="24"/>
      <c r="F1135" s="24"/>
      <c r="G1135" s="24"/>
      <c r="H1135" s="22"/>
    </row>
    <row r="1136" spans="1:8" ht="14.25" customHeight="1">
      <c r="A1136" s="21"/>
      <c r="B1136" s="22"/>
      <c r="C1136" s="23"/>
      <c r="D1136" s="23"/>
      <c r="E1136" s="24"/>
      <c r="F1136" s="24"/>
      <c r="G1136" s="24"/>
      <c r="H1136" s="22"/>
    </row>
    <row r="1137" spans="1:8" ht="14.25" customHeight="1">
      <c r="A1137" s="21"/>
      <c r="B1137" s="22"/>
      <c r="C1137" s="23"/>
      <c r="D1137" s="23"/>
      <c r="E1137" s="24"/>
      <c r="F1137" s="24"/>
      <c r="G1137" s="24"/>
      <c r="H1137" s="22"/>
    </row>
    <row r="1138" spans="1:8" ht="14.25" customHeight="1">
      <c r="A1138" s="21"/>
      <c r="B1138" s="22"/>
      <c r="C1138" s="23"/>
      <c r="D1138" s="23"/>
      <c r="E1138" s="24"/>
      <c r="F1138" s="24"/>
      <c r="G1138" s="24"/>
      <c r="H1138" s="22"/>
    </row>
    <row r="1139" spans="1:8" ht="14.25" customHeight="1">
      <c r="A1139" s="21"/>
      <c r="B1139" s="22"/>
      <c r="C1139" s="23"/>
      <c r="D1139" s="23"/>
      <c r="E1139" s="24"/>
      <c r="F1139" s="24"/>
      <c r="G1139" s="24"/>
      <c r="H1139" s="22"/>
    </row>
    <row r="1140" spans="1:8" ht="14.25" customHeight="1">
      <c r="A1140" s="21"/>
      <c r="B1140" s="22"/>
      <c r="C1140" s="23"/>
      <c r="D1140" s="23"/>
      <c r="E1140" s="24"/>
      <c r="F1140" s="24"/>
      <c r="G1140" s="24"/>
      <c r="H1140" s="22"/>
    </row>
    <row r="1141" spans="1:8" ht="14.25" customHeight="1">
      <c r="A1141" s="21"/>
      <c r="B1141" s="22"/>
      <c r="C1141" s="23"/>
      <c r="D1141" s="23"/>
      <c r="E1141" s="24"/>
      <c r="F1141" s="24"/>
      <c r="G1141" s="24"/>
      <c r="H1141" s="22"/>
    </row>
    <row r="1142" spans="1:8" ht="14.25" customHeight="1">
      <c r="A1142" s="21"/>
      <c r="B1142" s="22"/>
      <c r="C1142" s="23"/>
      <c r="D1142" s="23"/>
      <c r="E1142" s="24"/>
      <c r="F1142" s="24"/>
      <c r="G1142" s="24"/>
      <c r="H1142" s="22"/>
    </row>
    <row r="1143" spans="1:8" ht="14.25" customHeight="1">
      <c r="A1143" s="21"/>
      <c r="B1143" s="22"/>
      <c r="C1143" s="23"/>
      <c r="D1143" s="23"/>
      <c r="E1143" s="24"/>
      <c r="F1143" s="24"/>
      <c r="G1143" s="24"/>
      <c r="H1143" s="22"/>
    </row>
    <row r="1144" spans="1:8" ht="14.25" customHeight="1">
      <c r="A1144" s="21"/>
      <c r="B1144" s="22"/>
      <c r="C1144" s="23"/>
      <c r="D1144" s="23"/>
      <c r="E1144" s="24"/>
      <c r="F1144" s="24"/>
      <c r="G1144" s="24"/>
      <c r="H1144" s="22"/>
    </row>
    <row r="1145" spans="1:8" ht="14.25" customHeight="1">
      <c r="A1145" s="21"/>
      <c r="B1145" s="22"/>
      <c r="C1145" s="23"/>
      <c r="D1145" s="23"/>
      <c r="E1145" s="24"/>
      <c r="F1145" s="24"/>
      <c r="G1145" s="24"/>
      <c r="H1145" s="22"/>
    </row>
    <row r="1146" spans="1:8" ht="14.25" customHeight="1">
      <c r="A1146" s="21"/>
      <c r="B1146" s="22"/>
      <c r="C1146" s="23"/>
      <c r="D1146" s="23"/>
      <c r="E1146" s="24"/>
      <c r="F1146" s="24"/>
      <c r="G1146" s="24"/>
      <c r="H1146" s="22"/>
    </row>
    <row r="1147" spans="1:8" ht="14.25" customHeight="1">
      <c r="A1147" s="21"/>
      <c r="B1147" s="22"/>
      <c r="C1147" s="23"/>
      <c r="D1147" s="23"/>
      <c r="E1147" s="24"/>
      <c r="F1147" s="24"/>
      <c r="G1147" s="24"/>
      <c r="H1147" s="22"/>
    </row>
    <row r="1148" spans="1:8" ht="14.25" customHeight="1">
      <c r="A1148" s="21"/>
      <c r="B1148" s="22"/>
      <c r="C1148" s="23"/>
      <c r="D1148" s="23"/>
      <c r="E1148" s="24"/>
      <c r="F1148" s="24"/>
      <c r="G1148" s="24"/>
      <c r="H1148" s="22"/>
    </row>
    <row r="1149" spans="1:8" ht="14.25" customHeight="1">
      <c r="A1149" s="21"/>
      <c r="B1149" s="22"/>
      <c r="C1149" s="23"/>
      <c r="D1149" s="23"/>
      <c r="E1149" s="24"/>
      <c r="F1149" s="24"/>
      <c r="G1149" s="24"/>
      <c r="H1149" s="22"/>
    </row>
    <row r="1150" spans="1:8" ht="14.25" customHeight="1">
      <c r="A1150" s="21"/>
      <c r="B1150" s="22"/>
      <c r="C1150" s="23"/>
      <c r="D1150" s="23"/>
      <c r="E1150" s="24"/>
      <c r="F1150" s="24"/>
      <c r="G1150" s="24"/>
      <c r="H1150" s="22"/>
    </row>
    <row r="1151" spans="1:8" ht="14.25" customHeight="1">
      <c r="A1151" s="21"/>
      <c r="B1151" s="22"/>
      <c r="C1151" s="23"/>
      <c r="D1151" s="23"/>
      <c r="E1151" s="24"/>
      <c r="F1151" s="24"/>
      <c r="G1151" s="24"/>
      <c r="H1151" s="22"/>
    </row>
    <row r="1152" spans="1:8" ht="14.25" customHeight="1">
      <c r="A1152" s="21"/>
      <c r="B1152" s="22"/>
      <c r="C1152" s="23"/>
      <c r="D1152" s="23"/>
      <c r="E1152" s="24"/>
      <c r="F1152" s="24"/>
      <c r="G1152" s="24"/>
      <c r="H1152" s="22"/>
    </row>
    <row r="1153" spans="1:8" ht="14.25" customHeight="1">
      <c r="A1153" s="21"/>
      <c r="B1153" s="22"/>
      <c r="C1153" s="23"/>
      <c r="D1153" s="23"/>
      <c r="E1153" s="24"/>
      <c r="F1153" s="24"/>
      <c r="G1153" s="24"/>
      <c r="H1153" s="22"/>
    </row>
    <row r="1154" spans="1:8" ht="14.25" customHeight="1">
      <c r="A1154" s="21"/>
      <c r="B1154" s="22"/>
      <c r="C1154" s="23"/>
      <c r="D1154" s="23"/>
      <c r="E1154" s="24"/>
      <c r="F1154" s="24"/>
      <c r="G1154" s="24"/>
      <c r="H1154" s="22"/>
    </row>
    <row r="1155" spans="1:8" ht="14.25" customHeight="1">
      <c r="A1155" s="21"/>
      <c r="B1155" s="22"/>
      <c r="C1155" s="23"/>
      <c r="D1155" s="23"/>
      <c r="E1155" s="24"/>
      <c r="F1155" s="24"/>
      <c r="G1155" s="24"/>
      <c r="H1155" s="22"/>
    </row>
    <row r="1156" spans="1:8" ht="14.25" customHeight="1">
      <c r="A1156" s="21"/>
      <c r="B1156" s="22"/>
      <c r="C1156" s="23"/>
      <c r="D1156" s="23"/>
      <c r="E1156" s="24"/>
      <c r="F1156" s="24"/>
      <c r="G1156" s="24"/>
      <c r="H1156" s="22"/>
    </row>
    <row r="1157" spans="1:8" ht="14.25" customHeight="1">
      <c r="A1157" s="21"/>
      <c r="B1157" s="22"/>
      <c r="C1157" s="23"/>
      <c r="D1157" s="23"/>
      <c r="E1157" s="24"/>
      <c r="F1157" s="24"/>
      <c r="G1157" s="24"/>
      <c r="H1157" s="22"/>
    </row>
    <row r="1158" spans="1:8" ht="14.25" customHeight="1">
      <c r="A1158" s="21"/>
      <c r="B1158" s="22"/>
      <c r="C1158" s="23"/>
      <c r="D1158" s="23"/>
      <c r="E1158" s="24"/>
      <c r="F1158" s="24"/>
      <c r="G1158" s="24"/>
      <c r="H1158" s="22"/>
    </row>
    <row r="1159" spans="1:8" ht="14.25" customHeight="1">
      <c r="A1159" s="21"/>
      <c r="B1159" s="22"/>
      <c r="C1159" s="23"/>
      <c r="D1159" s="23"/>
      <c r="E1159" s="24"/>
      <c r="F1159" s="24"/>
      <c r="G1159" s="24"/>
      <c r="H1159" s="22"/>
    </row>
    <row r="1160" spans="1:8" ht="14.25" customHeight="1">
      <c r="A1160" s="21"/>
      <c r="B1160" s="22"/>
      <c r="C1160" s="23"/>
      <c r="D1160" s="23"/>
      <c r="E1160" s="24"/>
      <c r="F1160" s="24"/>
      <c r="G1160" s="24"/>
      <c r="H1160" s="22"/>
    </row>
    <row r="1161" spans="1:8" ht="14.25" customHeight="1">
      <c r="A1161" s="21"/>
      <c r="B1161" s="22"/>
      <c r="C1161" s="23"/>
      <c r="D1161" s="23"/>
      <c r="E1161" s="24"/>
      <c r="F1161" s="24"/>
      <c r="G1161" s="24"/>
      <c r="H1161" s="22"/>
    </row>
    <row r="1162" spans="1:8" ht="14.25" customHeight="1">
      <c r="A1162" s="21"/>
      <c r="B1162" s="22"/>
      <c r="C1162" s="23"/>
      <c r="D1162" s="23"/>
      <c r="E1162" s="24"/>
      <c r="F1162" s="24"/>
      <c r="G1162" s="24"/>
      <c r="H1162" s="22"/>
    </row>
    <row r="1163" spans="1:8" ht="14.25" customHeight="1">
      <c r="A1163" s="21"/>
      <c r="B1163" s="22"/>
      <c r="C1163" s="23"/>
      <c r="D1163" s="23"/>
      <c r="E1163" s="24"/>
      <c r="F1163" s="24"/>
      <c r="G1163" s="24"/>
      <c r="H1163" s="22"/>
    </row>
    <row r="1164" spans="1:8" ht="14.25" customHeight="1">
      <c r="A1164" s="21"/>
      <c r="B1164" s="22"/>
      <c r="C1164" s="23"/>
      <c r="D1164" s="23"/>
      <c r="E1164" s="24"/>
      <c r="F1164" s="24"/>
      <c r="G1164" s="24"/>
      <c r="H1164" s="22"/>
    </row>
    <row r="1165" spans="1:8" ht="14.25" customHeight="1">
      <c r="A1165" s="21"/>
      <c r="B1165" s="22"/>
      <c r="C1165" s="23"/>
      <c r="D1165" s="23"/>
      <c r="E1165" s="24"/>
      <c r="F1165" s="24"/>
      <c r="G1165" s="24"/>
      <c r="H1165" s="22"/>
    </row>
    <row r="1166" spans="1:8" ht="14.25" customHeight="1">
      <c r="A1166" s="21"/>
      <c r="B1166" s="22"/>
      <c r="C1166" s="23"/>
      <c r="D1166" s="23"/>
      <c r="E1166" s="24"/>
      <c r="F1166" s="24"/>
      <c r="G1166" s="24"/>
      <c r="H1166" s="22"/>
    </row>
    <row r="1167" spans="1:8" ht="14.25" customHeight="1">
      <c r="A1167" s="21"/>
      <c r="B1167" s="22"/>
      <c r="C1167" s="23"/>
      <c r="D1167" s="23"/>
      <c r="E1167" s="24"/>
      <c r="F1167" s="24"/>
      <c r="G1167" s="24"/>
      <c r="H1167" s="22"/>
    </row>
    <row r="1168" spans="1:8" ht="14.25" customHeight="1">
      <c r="A1168" s="21"/>
      <c r="B1168" s="22"/>
      <c r="C1168" s="23"/>
      <c r="D1168" s="23"/>
      <c r="E1168" s="24"/>
      <c r="F1168" s="24"/>
      <c r="G1168" s="24"/>
      <c r="H1168" s="22"/>
    </row>
    <row r="1169" spans="1:8" ht="14.25" customHeight="1">
      <c r="A1169" s="21"/>
      <c r="B1169" s="22"/>
      <c r="C1169" s="23"/>
      <c r="D1169" s="23"/>
      <c r="E1169" s="24"/>
      <c r="F1169" s="24"/>
      <c r="G1169" s="24"/>
      <c r="H1169" s="22"/>
    </row>
    <row r="1170" spans="1:8" ht="14.25" customHeight="1">
      <c r="A1170" s="21"/>
      <c r="B1170" s="22"/>
      <c r="C1170" s="23"/>
      <c r="D1170" s="23"/>
      <c r="E1170" s="24"/>
      <c r="F1170" s="24"/>
      <c r="G1170" s="24"/>
      <c r="H1170" s="22"/>
    </row>
    <row r="1171" spans="1:8" ht="14.25" customHeight="1">
      <c r="A1171" s="21"/>
      <c r="B1171" s="22"/>
      <c r="C1171" s="23"/>
      <c r="D1171" s="23"/>
      <c r="E1171" s="24"/>
      <c r="F1171" s="24"/>
      <c r="G1171" s="24"/>
      <c r="H1171" s="22"/>
    </row>
    <row r="1172" spans="1:8" ht="14.25" customHeight="1">
      <c r="A1172" s="21"/>
      <c r="B1172" s="22"/>
      <c r="C1172" s="23"/>
      <c r="D1172" s="23"/>
      <c r="E1172" s="24"/>
      <c r="F1172" s="24"/>
      <c r="G1172" s="24"/>
      <c r="H1172" s="22"/>
    </row>
    <row r="1173" spans="1:8" ht="14.25" customHeight="1">
      <c r="A1173" s="21"/>
      <c r="B1173" s="22"/>
      <c r="C1173" s="23"/>
      <c r="D1173" s="23"/>
      <c r="E1173" s="24"/>
      <c r="F1173" s="24"/>
      <c r="G1173" s="24"/>
      <c r="H1173" s="22"/>
    </row>
    <row r="1174" spans="1:8" ht="14.25" customHeight="1">
      <c r="A1174" s="21"/>
      <c r="B1174" s="22"/>
      <c r="C1174" s="23"/>
      <c r="D1174" s="23"/>
      <c r="E1174" s="24"/>
      <c r="F1174" s="24"/>
      <c r="G1174" s="24"/>
      <c r="H1174" s="22"/>
    </row>
    <row r="1175" spans="1:8" ht="14.25" customHeight="1">
      <c r="A1175" s="21"/>
      <c r="B1175" s="22"/>
      <c r="C1175" s="23"/>
      <c r="D1175" s="23"/>
      <c r="E1175" s="24"/>
      <c r="F1175" s="24"/>
      <c r="G1175" s="24"/>
      <c r="H1175" s="22"/>
    </row>
    <row r="1176" spans="1:8" ht="14.25" customHeight="1">
      <c r="A1176" s="21"/>
      <c r="B1176" s="22"/>
      <c r="C1176" s="23"/>
      <c r="D1176" s="23"/>
      <c r="E1176" s="24"/>
      <c r="F1176" s="24"/>
      <c r="G1176" s="24"/>
      <c r="H1176" s="22"/>
    </row>
    <row r="1177" spans="1:8" ht="14.25" customHeight="1">
      <c r="A1177" s="21"/>
      <c r="B1177" s="22"/>
      <c r="C1177" s="23"/>
      <c r="D1177" s="23"/>
      <c r="E1177" s="24"/>
      <c r="F1177" s="24"/>
      <c r="G1177" s="24"/>
      <c r="H1177" s="22"/>
    </row>
    <row r="1178" spans="1:8" ht="14.25" customHeight="1">
      <c r="A1178" s="21"/>
      <c r="B1178" s="22"/>
      <c r="C1178" s="23"/>
      <c r="D1178" s="23"/>
      <c r="E1178" s="24"/>
      <c r="F1178" s="24"/>
      <c r="G1178" s="24"/>
      <c r="H1178" s="22"/>
    </row>
    <row r="1179" spans="1:8" ht="14.25" customHeight="1">
      <c r="A1179" s="21"/>
      <c r="B1179" s="22"/>
      <c r="C1179" s="23"/>
      <c r="D1179" s="23"/>
      <c r="E1179" s="24"/>
      <c r="F1179" s="24"/>
      <c r="G1179" s="24"/>
      <c r="H1179" s="22"/>
    </row>
    <row r="1180" spans="1:8" ht="14.25" customHeight="1">
      <c r="A1180" s="21"/>
      <c r="B1180" s="22"/>
      <c r="C1180" s="23"/>
      <c r="D1180" s="23"/>
      <c r="E1180" s="24"/>
      <c r="F1180" s="24"/>
      <c r="G1180" s="24"/>
      <c r="H1180" s="22"/>
    </row>
    <row r="1181" spans="1:8" ht="14.25" customHeight="1">
      <c r="A1181" s="21"/>
      <c r="B1181" s="22"/>
      <c r="C1181" s="23"/>
      <c r="D1181" s="23"/>
      <c r="E1181" s="24"/>
      <c r="F1181" s="24"/>
      <c r="G1181" s="24"/>
      <c r="H1181" s="22"/>
    </row>
    <row r="1182" spans="1:8" ht="14.25" customHeight="1">
      <c r="A1182" s="21"/>
      <c r="B1182" s="22"/>
      <c r="C1182" s="23"/>
      <c r="D1182" s="23"/>
      <c r="E1182" s="24"/>
      <c r="F1182" s="24"/>
      <c r="G1182" s="24"/>
      <c r="H1182" s="22"/>
    </row>
    <row r="1183" spans="1:8" ht="14.25" customHeight="1">
      <c r="A1183" s="21"/>
      <c r="B1183" s="22"/>
      <c r="C1183" s="23"/>
      <c r="D1183" s="23"/>
      <c r="E1183" s="24"/>
      <c r="F1183" s="24"/>
      <c r="G1183" s="24"/>
      <c r="H1183" s="22"/>
    </row>
    <row r="1184" spans="1:8" ht="14.25" customHeight="1">
      <c r="A1184" s="21"/>
      <c r="B1184" s="22"/>
      <c r="C1184" s="23"/>
      <c r="D1184" s="23"/>
      <c r="E1184" s="24"/>
      <c r="F1184" s="24"/>
      <c r="G1184" s="24"/>
      <c r="H1184" s="22"/>
    </row>
    <row r="1185" spans="1:8" ht="14.25" customHeight="1">
      <c r="A1185" s="21"/>
      <c r="B1185" s="22"/>
      <c r="C1185" s="23"/>
      <c r="D1185" s="23"/>
      <c r="E1185" s="24"/>
      <c r="F1185" s="24"/>
      <c r="G1185" s="24"/>
      <c r="H1185" s="22"/>
    </row>
    <row r="1186" spans="1:8" ht="14.25" customHeight="1">
      <c r="A1186" s="21"/>
      <c r="B1186" s="22"/>
      <c r="C1186" s="23"/>
      <c r="D1186" s="23"/>
      <c r="E1186" s="24"/>
      <c r="F1186" s="24"/>
      <c r="G1186" s="24"/>
      <c r="H1186" s="22"/>
    </row>
    <row r="1187" spans="1:8" ht="14.25" customHeight="1">
      <c r="A1187" s="21"/>
      <c r="B1187" s="22"/>
      <c r="C1187" s="23"/>
      <c r="D1187" s="23"/>
      <c r="E1187" s="24"/>
      <c r="F1187" s="24"/>
      <c r="G1187" s="24"/>
      <c r="H1187" s="22"/>
    </row>
    <row r="1188" spans="1:8" ht="14.25" customHeight="1">
      <c r="A1188" s="21"/>
      <c r="B1188" s="22"/>
      <c r="C1188" s="23"/>
      <c r="D1188" s="23"/>
      <c r="E1188" s="24"/>
      <c r="F1188" s="24"/>
      <c r="G1188" s="24"/>
      <c r="H1188" s="22"/>
    </row>
    <row r="1189" spans="1:8" ht="14.25" customHeight="1">
      <c r="A1189" s="21"/>
      <c r="B1189" s="22"/>
      <c r="C1189" s="23"/>
      <c r="D1189" s="23"/>
      <c r="E1189" s="24"/>
      <c r="F1189" s="24"/>
      <c r="G1189" s="24"/>
      <c r="H1189" s="22"/>
    </row>
    <row r="1190" spans="1:8" ht="14.25" customHeight="1">
      <c r="A1190" s="21"/>
      <c r="B1190" s="22"/>
      <c r="C1190" s="23"/>
      <c r="D1190" s="23"/>
      <c r="E1190" s="24"/>
      <c r="F1190" s="24"/>
      <c r="G1190" s="24"/>
      <c r="H1190" s="22"/>
    </row>
    <row r="1191" spans="1:8" ht="14.25" customHeight="1">
      <c r="A1191" s="21"/>
      <c r="B1191" s="22"/>
      <c r="C1191" s="23"/>
      <c r="D1191" s="23"/>
      <c r="E1191" s="24"/>
      <c r="F1191" s="24"/>
      <c r="G1191" s="24"/>
      <c r="H1191" s="22"/>
    </row>
    <row r="1192" spans="1:8" ht="14.25" customHeight="1">
      <c r="A1192" s="21"/>
      <c r="B1192" s="22"/>
      <c r="C1192" s="23"/>
      <c r="D1192" s="23"/>
      <c r="E1192" s="24"/>
      <c r="F1192" s="24"/>
      <c r="G1192" s="24"/>
      <c r="H1192" s="22"/>
    </row>
    <row r="1193" spans="1:8" ht="14.25" customHeight="1">
      <c r="A1193" s="21"/>
      <c r="B1193" s="22"/>
      <c r="C1193" s="23"/>
      <c r="D1193" s="23"/>
      <c r="E1193" s="24"/>
      <c r="F1193" s="24"/>
      <c r="G1193" s="24"/>
      <c r="H1193" s="22"/>
    </row>
    <row r="1194" spans="1:8" ht="14.25" customHeight="1">
      <c r="A1194" s="21"/>
      <c r="B1194" s="22"/>
      <c r="C1194" s="23"/>
      <c r="D1194" s="23"/>
      <c r="E1194" s="24"/>
      <c r="F1194" s="24"/>
      <c r="G1194" s="24"/>
      <c r="H1194" s="22"/>
    </row>
    <row r="1195" spans="1:8" ht="14.25" customHeight="1">
      <c r="A1195" s="21"/>
      <c r="B1195" s="22"/>
      <c r="C1195" s="23"/>
      <c r="D1195" s="23"/>
      <c r="E1195" s="24"/>
      <c r="F1195" s="24"/>
      <c r="G1195" s="24"/>
      <c r="H1195" s="22"/>
    </row>
    <row r="1196" spans="1:8" ht="14.25" customHeight="1">
      <c r="A1196" s="21"/>
      <c r="B1196" s="22"/>
      <c r="C1196" s="23"/>
      <c r="D1196" s="23"/>
      <c r="E1196" s="24"/>
      <c r="F1196" s="24"/>
      <c r="G1196" s="24"/>
      <c r="H1196" s="22"/>
    </row>
    <row r="1197" spans="1:8" ht="14.25" customHeight="1">
      <c r="A1197" s="21"/>
      <c r="B1197" s="22"/>
      <c r="C1197" s="23"/>
      <c r="D1197" s="23"/>
      <c r="E1197" s="24"/>
      <c r="F1197" s="24"/>
      <c r="G1197" s="24"/>
      <c r="H1197" s="22"/>
    </row>
    <row r="1198" spans="1:8" ht="14.25" customHeight="1">
      <c r="A1198" s="21"/>
      <c r="B1198" s="22"/>
      <c r="C1198" s="23"/>
      <c r="D1198" s="23"/>
      <c r="E1198" s="24"/>
      <c r="F1198" s="24"/>
      <c r="G1198" s="24"/>
      <c r="H1198" s="22"/>
    </row>
    <row r="1199" spans="1:8" ht="14.25" customHeight="1">
      <c r="A1199" s="21"/>
      <c r="B1199" s="22"/>
      <c r="C1199" s="23"/>
      <c r="D1199" s="23"/>
      <c r="E1199" s="24"/>
      <c r="F1199" s="24"/>
      <c r="G1199" s="24"/>
      <c r="H1199" s="22"/>
    </row>
    <row r="1200" spans="1:8" ht="14.25" customHeight="1">
      <c r="A1200" s="21"/>
      <c r="B1200" s="22"/>
      <c r="C1200" s="23"/>
      <c r="D1200" s="23"/>
      <c r="E1200" s="24"/>
      <c r="F1200" s="24"/>
      <c r="G1200" s="24"/>
      <c r="H1200" s="22"/>
    </row>
    <row r="1201" spans="1:8" ht="14.25" customHeight="1">
      <c r="A1201" s="21"/>
      <c r="B1201" s="22"/>
      <c r="C1201" s="23"/>
      <c r="D1201" s="23"/>
      <c r="E1201" s="24"/>
      <c r="F1201" s="24"/>
      <c r="G1201" s="24"/>
      <c r="H1201" s="22"/>
    </row>
    <row r="1202" spans="1:8" ht="14.25" customHeight="1">
      <c r="A1202" s="21"/>
      <c r="B1202" s="22"/>
      <c r="C1202" s="23"/>
      <c r="D1202" s="23"/>
      <c r="E1202" s="24"/>
      <c r="F1202" s="24"/>
      <c r="G1202" s="24"/>
      <c r="H1202" s="22"/>
    </row>
    <row r="1203" spans="1:8" ht="14.25" customHeight="1">
      <c r="A1203" s="21"/>
      <c r="B1203" s="22"/>
      <c r="C1203" s="23"/>
      <c r="D1203" s="23"/>
      <c r="E1203" s="24"/>
      <c r="F1203" s="24"/>
      <c r="G1203" s="24"/>
      <c r="H1203" s="22"/>
    </row>
    <row r="1204" spans="1:8" ht="14.25" customHeight="1">
      <c r="A1204" s="21"/>
      <c r="B1204" s="22"/>
      <c r="C1204" s="23"/>
      <c r="D1204" s="23"/>
      <c r="E1204" s="24"/>
      <c r="F1204" s="24"/>
      <c r="G1204" s="24"/>
      <c r="H1204" s="22"/>
    </row>
    <row r="1205" spans="1:8" ht="14.25" customHeight="1">
      <c r="A1205" s="21"/>
      <c r="B1205" s="22"/>
      <c r="C1205" s="23"/>
      <c r="D1205" s="23"/>
      <c r="E1205" s="24"/>
      <c r="F1205" s="24"/>
      <c r="G1205" s="24"/>
      <c r="H1205" s="22"/>
    </row>
    <row r="1206" spans="1:8" ht="14.25" customHeight="1">
      <c r="A1206" s="21"/>
      <c r="B1206" s="22"/>
      <c r="C1206" s="23"/>
      <c r="D1206" s="23"/>
      <c r="E1206" s="24"/>
      <c r="F1206" s="24"/>
      <c r="G1206" s="24"/>
      <c r="H1206" s="22"/>
    </row>
    <row r="1207" spans="1:8" ht="14.25" customHeight="1">
      <c r="A1207" s="21"/>
      <c r="B1207" s="22"/>
      <c r="C1207" s="23"/>
      <c r="D1207" s="23"/>
      <c r="E1207" s="24"/>
      <c r="F1207" s="24"/>
      <c r="G1207" s="24"/>
      <c r="H1207" s="22"/>
    </row>
    <row r="1208" spans="1:8" ht="14.25" customHeight="1">
      <c r="A1208" s="21"/>
      <c r="B1208" s="22"/>
      <c r="C1208" s="23"/>
      <c r="D1208" s="23"/>
      <c r="E1208" s="24"/>
      <c r="F1208" s="24"/>
      <c r="G1208" s="24"/>
      <c r="H1208" s="22"/>
    </row>
    <row r="1209" spans="1:8" ht="14.25" customHeight="1">
      <c r="A1209" s="21"/>
      <c r="B1209" s="22"/>
      <c r="C1209" s="23"/>
      <c r="D1209" s="23"/>
      <c r="E1209" s="24"/>
      <c r="F1209" s="24"/>
      <c r="G1209" s="24"/>
      <c r="H1209" s="22"/>
    </row>
    <row r="1210" spans="1:8" ht="14.25" customHeight="1">
      <c r="A1210" s="21"/>
      <c r="B1210" s="22"/>
      <c r="C1210" s="23"/>
      <c r="D1210" s="23"/>
      <c r="E1210" s="24"/>
      <c r="F1210" s="24"/>
      <c r="G1210" s="24"/>
      <c r="H1210" s="22"/>
    </row>
    <row r="1211" spans="1:8" ht="14.25" customHeight="1">
      <c r="A1211" s="21"/>
      <c r="B1211" s="22"/>
      <c r="C1211" s="23"/>
      <c r="D1211" s="23"/>
      <c r="E1211" s="24"/>
      <c r="F1211" s="24"/>
      <c r="G1211" s="24"/>
      <c r="H1211" s="22"/>
    </row>
    <row r="1212" spans="1:8" ht="14.25" customHeight="1">
      <c r="A1212" s="21"/>
      <c r="B1212" s="22"/>
      <c r="C1212" s="23"/>
      <c r="D1212" s="23"/>
      <c r="E1212" s="24"/>
      <c r="F1212" s="24"/>
      <c r="G1212" s="24"/>
      <c r="H1212" s="22"/>
    </row>
    <row r="1213" spans="1:8" ht="14.25" customHeight="1">
      <c r="A1213" s="21"/>
      <c r="B1213" s="22"/>
      <c r="C1213" s="23"/>
      <c r="D1213" s="23"/>
      <c r="E1213" s="24"/>
      <c r="F1213" s="24"/>
      <c r="G1213" s="24"/>
      <c r="H1213" s="22"/>
    </row>
    <row r="1214" spans="1:8" ht="14.25" customHeight="1">
      <c r="A1214" s="21"/>
      <c r="B1214" s="22"/>
      <c r="C1214" s="23"/>
      <c r="D1214" s="23"/>
      <c r="E1214" s="24"/>
      <c r="F1214" s="24"/>
      <c r="G1214" s="24"/>
      <c r="H1214" s="22"/>
    </row>
    <row r="1215" spans="1:8" ht="14.25" customHeight="1">
      <c r="A1215" s="21"/>
      <c r="B1215" s="22"/>
      <c r="C1215" s="23"/>
      <c r="D1215" s="23"/>
      <c r="E1215" s="24"/>
      <c r="F1215" s="24"/>
      <c r="G1215" s="24"/>
      <c r="H1215" s="22"/>
    </row>
    <row r="1216" spans="1:8" ht="14.25" customHeight="1">
      <c r="A1216" s="21"/>
      <c r="B1216" s="22"/>
      <c r="C1216" s="23"/>
      <c r="D1216" s="23"/>
      <c r="E1216" s="24"/>
      <c r="F1216" s="24"/>
      <c r="G1216" s="24"/>
      <c r="H1216" s="22"/>
    </row>
    <row r="1217" spans="1:8" ht="14.25" customHeight="1">
      <c r="A1217" s="21"/>
      <c r="B1217" s="22"/>
      <c r="C1217" s="23"/>
      <c r="D1217" s="23"/>
      <c r="E1217" s="24"/>
      <c r="F1217" s="24"/>
      <c r="G1217" s="24"/>
      <c r="H1217" s="22"/>
    </row>
    <row r="1218" spans="1:8" ht="14.25" customHeight="1">
      <c r="A1218" s="21"/>
      <c r="B1218" s="22"/>
      <c r="C1218" s="23"/>
      <c r="D1218" s="23"/>
      <c r="E1218" s="24"/>
      <c r="F1218" s="24"/>
      <c r="G1218" s="24"/>
      <c r="H1218" s="22"/>
    </row>
    <row r="1219" spans="1:8" ht="14.25" customHeight="1">
      <c r="A1219" s="21"/>
      <c r="B1219" s="22"/>
      <c r="C1219" s="23"/>
      <c r="D1219" s="23"/>
      <c r="E1219" s="24"/>
      <c r="F1219" s="24"/>
      <c r="G1219" s="24"/>
      <c r="H1219" s="22"/>
    </row>
    <row r="1220" spans="1:8" ht="14.25" customHeight="1">
      <c r="A1220" s="21"/>
      <c r="B1220" s="22"/>
      <c r="C1220" s="23"/>
      <c r="D1220" s="23"/>
      <c r="E1220" s="24"/>
      <c r="F1220" s="24"/>
      <c r="G1220" s="24"/>
      <c r="H1220" s="22"/>
    </row>
    <row r="1221" spans="1:8" ht="14.25" customHeight="1">
      <c r="A1221" s="21"/>
      <c r="B1221" s="22"/>
      <c r="C1221" s="23"/>
      <c r="D1221" s="23"/>
      <c r="E1221" s="24"/>
      <c r="F1221" s="24"/>
      <c r="G1221" s="24"/>
      <c r="H1221" s="22"/>
    </row>
    <row r="1222" spans="1:8" ht="14.25" customHeight="1">
      <c r="A1222" s="21"/>
      <c r="B1222" s="22"/>
      <c r="C1222" s="23"/>
      <c r="D1222" s="23"/>
      <c r="E1222" s="24"/>
      <c r="F1222" s="24"/>
      <c r="G1222" s="24"/>
      <c r="H1222" s="22"/>
    </row>
    <row r="1223" spans="1:8" ht="14.25" customHeight="1">
      <c r="A1223" s="21"/>
      <c r="B1223" s="22"/>
      <c r="C1223" s="23"/>
      <c r="D1223" s="23"/>
      <c r="E1223" s="24"/>
      <c r="F1223" s="24"/>
      <c r="G1223" s="24"/>
      <c r="H1223" s="22"/>
    </row>
    <row r="1224" spans="1:8" ht="14.25" customHeight="1">
      <c r="A1224" s="21"/>
      <c r="B1224" s="22"/>
      <c r="C1224" s="23"/>
      <c r="D1224" s="23"/>
      <c r="E1224" s="24"/>
      <c r="F1224" s="24"/>
      <c r="G1224" s="24"/>
      <c r="H1224" s="22"/>
    </row>
    <row r="1225" spans="1:8" ht="14.25" customHeight="1">
      <c r="A1225" s="21"/>
      <c r="B1225" s="22"/>
      <c r="C1225" s="23"/>
      <c r="D1225" s="23"/>
      <c r="E1225" s="24"/>
      <c r="F1225" s="24"/>
      <c r="G1225" s="24"/>
      <c r="H1225" s="22"/>
    </row>
    <row r="1226" spans="1:8" ht="14.25" customHeight="1">
      <c r="A1226" s="21"/>
      <c r="B1226" s="22"/>
      <c r="C1226" s="23"/>
      <c r="D1226" s="23"/>
      <c r="E1226" s="24"/>
      <c r="F1226" s="24"/>
      <c r="G1226" s="24"/>
      <c r="H1226" s="22"/>
    </row>
    <row r="1227" spans="1:8" ht="14.25" customHeight="1">
      <c r="A1227" s="21"/>
      <c r="B1227" s="22"/>
      <c r="C1227" s="23"/>
      <c r="D1227" s="23"/>
      <c r="E1227" s="24"/>
      <c r="F1227" s="24"/>
      <c r="G1227" s="24"/>
      <c r="H1227" s="22"/>
    </row>
    <row r="1228" spans="1:8" ht="14.25" customHeight="1">
      <c r="A1228" s="21"/>
      <c r="B1228" s="22"/>
      <c r="C1228" s="23"/>
      <c r="D1228" s="23"/>
      <c r="E1228" s="24"/>
      <c r="F1228" s="24"/>
      <c r="G1228" s="24"/>
      <c r="H1228" s="22"/>
    </row>
    <row r="1229" spans="1:8" ht="14.25" customHeight="1">
      <c r="A1229" s="21"/>
      <c r="B1229" s="22"/>
      <c r="C1229" s="23"/>
      <c r="D1229" s="23"/>
      <c r="E1229" s="24"/>
      <c r="F1229" s="24"/>
      <c r="G1229" s="24"/>
      <c r="H1229" s="22"/>
    </row>
    <row r="1230" spans="1:8" ht="14.25" customHeight="1">
      <c r="A1230" s="21"/>
      <c r="B1230" s="22"/>
      <c r="C1230" s="23"/>
      <c r="D1230" s="23"/>
      <c r="E1230" s="24"/>
      <c r="F1230" s="24"/>
      <c r="G1230" s="24"/>
      <c r="H1230" s="22"/>
    </row>
    <row r="1231" spans="1:8" ht="14.25" customHeight="1">
      <c r="A1231" s="21"/>
      <c r="B1231" s="22"/>
      <c r="C1231" s="23"/>
      <c r="D1231" s="23"/>
      <c r="E1231" s="24"/>
      <c r="F1231" s="24"/>
      <c r="G1231" s="24"/>
      <c r="H1231" s="22"/>
    </row>
    <row r="1232" spans="1:8" ht="14.25" customHeight="1">
      <c r="A1232" s="21"/>
      <c r="B1232" s="22"/>
      <c r="C1232" s="23"/>
      <c r="D1232" s="23"/>
      <c r="E1232" s="24"/>
      <c r="F1232" s="24"/>
      <c r="G1232" s="24"/>
      <c r="H1232" s="22"/>
    </row>
    <row r="1233" spans="1:8" ht="14.25" customHeight="1">
      <c r="A1233" s="21"/>
      <c r="B1233" s="22"/>
      <c r="C1233" s="23"/>
      <c r="D1233" s="23"/>
      <c r="E1233" s="24"/>
      <c r="F1233" s="24"/>
      <c r="G1233" s="24"/>
      <c r="H1233" s="22"/>
    </row>
    <row r="1234" spans="1:8" ht="14.25" customHeight="1">
      <c r="A1234" s="21"/>
      <c r="B1234" s="22"/>
      <c r="C1234" s="23"/>
      <c r="D1234" s="23"/>
      <c r="E1234" s="24"/>
      <c r="F1234" s="24"/>
      <c r="G1234" s="24"/>
      <c r="H1234" s="22"/>
    </row>
    <row r="1235" spans="1:8" ht="14.25" customHeight="1">
      <c r="A1235" s="21"/>
      <c r="B1235" s="22"/>
      <c r="C1235" s="23"/>
      <c r="D1235" s="23"/>
      <c r="E1235" s="24"/>
      <c r="F1235" s="24"/>
      <c r="G1235" s="24"/>
      <c r="H1235" s="22"/>
    </row>
    <row r="1236" spans="1:8" ht="14.25" customHeight="1">
      <c r="A1236" s="21"/>
      <c r="B1236" s="22"/>
      <c r="C1236" s="23"/>
      <c r="D1236" s="23"/>
      <c r="E1236" s="24"/>
      <c r="F1236" s="24"/>
      <c r="G1236" s="24"/>
      <c r="H1236" s="22"/>
    </row>
    <row r="1237" spans="1:8" ht="14.25" customHeight="1">
      <c r="A1237" s="21"/>
      <c r="B1237" s="22"/>
      <c r="C1237" s="23"/>
      <c r="D1237" s="23"/>
      <c r="E1237" s="24"/>
      <c r="F1237" s="24"/>
      <c r="G1237" s="24"/>
      <c r="H1237" s="22"/>
    </row>
    <row r="1238" spans="1:8" ht="14.25" customHeight="1">
      <c r="A1238" s="21"/>
      <c r="B1238" s="22"/>
      <c r="C1238" s="23"/>
      <c r="D1238" s="23"/>
      <c r="E1238" s="24"/>
      <c r="F1238" s="24"/>
      <c r="G1238" s="24"/>
      <c r="H1238" s="22"/>
    </row>
    <row r="1239" spans="1:8" ht="14.25" customHeight="1">
      <c r="A1239" s="21"/>
      <c r="B1239" s="22"/>
      <c r="C1239" s="23"/>
      <c r="D1239" s="23"/>
      <c r="E1239" s="24"/>
      <c r="F1239" s="24"/>
      <c r="G1239" s="24"/>
      <c r="H1239" s="22"/>
    </row>
    <row r="1240" spans="1:8" ht="14.25" customHeight="1">
      <c r="A1240" s="21"/>
      <c r="B1240" s="22"/>
      <c r="C1240" s="23"/>
      <c r="D1240" s="23"/>
      <c r="E1240" s="24"/>
      <c r="F1240" s="24"/>
      <c r="G1240" s="24"/>
      <c r="H1240" s="22"/>
    </row>
    <row r="1241" spans="1:8" ht="14.25" customHeight="1">
      <c r="A1241" s="21"/>
      <c r="B1241" s="22"/>
      <c r="C1241" s="23"/>
      <c r="D1241" s="23"/>
      <c r="E1241" s="24"/>
      <c r="F1241" s="24"/>
      <c r="G1241" s="24"/>
      <c r="H1241" s="22"/>
    </row>
    <row r="1242" spans="1:8" ht="14.25" customHeight="1">
      <c r="A1242" s="21"/>
      <c r="B1242" s="22"/>
      <c r="C1242" s="23"/>
      <c r="D1242" s="23"/>
      <c r="E1242" s="24"/>
      <c r="F1242" s="24"/>
      <c r="G1242" s="24"/>
      <c r="H1242" s="22"/>
    </row>
    <row r="1243" spans="1:8" ht="14.25" customHeight="1">
      <c r="A1243" s="21"/>
      <c r="B1243" s="22"/>
      <c r="C1243" s="23"/>
      <c r="D1243" s="23"/>
      <c r="E1243" s="24"/>
      <c r="F1243" s="24"/>
      <c r="G1243" s="24"/>
      <c r="H1243" s="22"/>
    </row>
    <row r="1244" spans="1:8" ht="14.25" customHeight="1">
      <c r="A1244" s="21"/>
      <c r="B1244" s="22"/>
      <c r="C1244" s="23"/>
      <c r="D1244" s="23"/>
      <c r="E1244" s="24"/>
      <c r="F1244" s="24"/>
      <c r="G1244" s="24"/>
      <c r="H1244" s="22"/>
    </row>
    <row r="1245" spans="1:8" ht="14.25" customHeight="1">
      <c r="A1245" s="21"/>
      <c r="B1245" s="22"/>
      <c r="C1245" s="23"/>
      <c r="D1245" s="23"/>
      <c r="E1245" s="24"/>
      <c r="F1245" s="24"/>
      <c r="G1245" s="24"/>
      <c r="H1245" s="22"/>
    </row>
    <row r="1246" spans="1:8" ht="14.25" customHeight="1">
      <c r="A1246" s="21"/>
      <c r="B1246" s="22"/>
      <c r="C1246" s="23"/>
      <c r="D1246" s="23"/>
      <c r="E1246" s="24"/>
      <c r="F1246" s="24"/>
      <c r="G1246" s="24"/>
      <c r="H1246" s="22"/>
    </row>
    <row r="1247" spans="1:8" ht="14.25" customHeight="1">
      <c r="A1247" s="21"/>
      <c r="B1247" s="22"/>
      <c r="C1247" s="23"/>
      <c r="D1247" s="23"/>
      <c r="E1247" s="24"/>
      <c r="F1247" s="24"/>
      <c r="G1247" s="24"/>
      <c r="H1247" s="22"/>
    </row>
    <row r="1248" spans="1:8" ht="14.25" customHeight="1">
      <c r="A1248" s="21"/>
      <c r="B1248" s="22"/>
      <c r="C1248" s="23"/>
      <c r="D1248" s="23"/>
      <c r="E1248" s="24"/>
      <c r="F1248" s="24"/>
      <c r="G1248" s="24"/>
      <c r="H1248" s="22"/>
    </row>
    <row r="1249" spans="1:8" ht="14.25" customHeight="1">
      <c r="A1249" s="21"/>
      <c r="B1249" s="22"/>
      <c r="C1249" s="23"/>
      <c r="D1249" s="23"/>
      <c r="E1249" s="24"/>
      <c r="F1249" s="24"/>
      <c r="G1249" s="24"/>
      <c r="H1249" s="22"/>
    </row>
    <row r="1250" spans="1:8" ht="14.25" customHeight="1">
      <c r="A1250" s="21"/>
      <c r="B1250" s="22"/>
      <c r="C1250" s="23"/>
      <c r="D1250" s="23"/>
      <c r="E1250" s="24"/>
      <c r="F1250" s="24"/>
      <c r="G1250" s="24"/>
      <c r="H1250" s="22"/>
    </row>
    <row r="1251" spans="1:8" ht="14.25" customHeight="1">
      <c r="A1251" s="21"/>
      <c r="B1251" s="22"/>
      <c r="C1251" s="23"/>
      <c r="D1251" s="23"/>
      <c r="E1251" s="24"/>
      <c r="F1251" s="24"/>
      <c r="G1251" s="24"/>
      <c r="H1251" s="22"/>
    </row>
    <row r="1252" spans="1:8" ht="14.25" customHeight="1">
      <c r="A1252" s="21"/>
      <c r="B1252" s="22"/>
      <c r="C1252" s="23"/>
      <c r="D1252" s="23"/>
      <c r="E1252" s="24"/>
      <c r="F1252" s="24"/>
      <c r="G1252" s="24"/>
      <c r="H1252" s="22"/>
    </row>
    <row r="1253" spans="1:8" ht="14.25" customHeight="1">
      <c r="A1253" s="21"/>
      <c r="B1253" s="22"/>
      <c r="C1253" s="23"/>
      <c r="D1253" s="23"/>
      <c r="E1253" s="24"/>
      <c r="F1253" s="24"/>
      <c r="G1253" s="24"/>
      <c r="H1253" s="22"/>
    </row>
    <row r="1254" spans="1:8" ht="14.25" customHeight="1">
      <c r="A1254" s="21"/>
      <c r="B1254" s="22"/>
      <c r="C1254" s="23"/>
      <c r="D1254" s="23"/>
      <c r="E1254" s="24"/>
      <c r="F1254" s="24"/>
      <c r="G1254" s="24"/>
      <c r="H1254" s="22"/>
    </row>
    <row r="1255" spans="1:8" ht="14.25" customHeight="1">
      <c r="A1255" s="21"/>
      <c r="B1255" s="22"/>
      <c r="C1255" s="23"/>
      <c r="D1255" s="23"/>
      <c r="E1255" s="24"/>
      <c r="F1255" s="24"/>
      <c r="G1255" s="24"/>
      <c r="H1255" s="22"/>
    </row>
    <row r="1256" spans="1:8" ht="14.25" customHeight="1">
      <c r="A1256" s="21"/>
      <c r="B1256" s="22"/>
      <c r="C1256" s="23"/>
      <c r="D1256" s="23"/>
      <c r="E1256" s="24"/>
      <c r="F1256" s="24"/>
      <c r="G1256" s="24"/>
      <c r="H1256" s="22"/>
    </row>
    <row r="1257" spans="1:8" ht="14.25" customHeight="1">
      <c r="A1257" s="21"/>
      <c r="B1257" s="22"/>
      <c r="C1257" s="23"/>
      <c r="D1257" s="23"/>
      <c r="E1257" s="24"/>
      <c r="F1257" s="24"/>
      <c r="G1257" s="24"/>
      <c r="H1257" s="22"/>
    </row>
    <row r="1258" spans="1:8" ht="14.25" customHeight="1">
      <c r="A1258" s="21"/>
      <c r="B1258" s="22"/>
      <c r="C1258" s="23"/>
      <c r="D1258" s="23"/>
      <c r="E1258" s="24"/>
      <c r="F1258" s="24"/>
      <c r="G1258" s="24"/>
      <c r="H1258" s="22"/>
    </row>
    <row r="1259" spans="1:8" ht="14.25" customHeight="1">
      <c r="A1259" s="21"/>
      <c r="B1259" s="22"/>
      <c r="C1259" s="23"/>
      <c r="D1259" s="23"/>
      <c r="E1259" s="24"/>
      <c r="F1259" s="24"/>
      <c r="G1259" s="24"/>
      <c r="H1259" s="22"/>
    </row>
    <row r="1260" spans="1:8" ht="14.25" customHeight="1">
      <c r="A1260" s="21"/>
      <c r="B1260" s="22"/>
      <c r="C1260" s="23"/>
      <c r="D1260" s="23"/>
      <c r="E1260" s="24"/>
      <c r="F1260" s="24"/>
      <c r="G1260" s="24"/>
      <c r="H1260" s="22"/>
    </row>
    <row r="1261" spans="1:8" ht="14.25" customHeight="1">
      <c r="A1261" s="21"/>
      <c r="B1261" s="22"/>
      <c r="C1261" s="23"/>
      <c r="D1261" s="23"/>
      <c r="E1261" s="24"/>
      <c r="F1261" s="24"/>
      <c r="G1261" s="24"/>
      <c r="H1261" s="22"/>
    </row>
    <row r="1262" spans="1:8" ht="14.25" customHeight="1">
      <c r="A1262" s="21"/>
      <c r="B1262" s="22"/>
      <c r="C1262" s="23"/>
      <c r="D1262" s="23"/>
      <c r="E1262" s="24"/>
      <c r="F1262" s="24"/>
      <c r="G1262" s="24"/>
      <c r="H1262" s="22"/>
    </row>
    <row r="1263" spans="1:8" ht="14.25" customHeight="1">
      <c r="A1263" s="21"/>
      <c r="B1263" s="22"/>
      <c r="C1263" s="23"/>
      <c r="D1263" s="23"/>
      <c r="E1263" s="24"/>
      <c r="F1263" s="24"/>
      <c r="G1263" s="24"/>
      <c r="H1263" s="22"/>
    </row>
    <row r="1264" spans="1:8" ht="14.25" customHeight="1">
      <c r="A1264" s="21"/>
      <c r="B1264" s="22"/>
      <c r="C1264" s="23"/>
      <c r="D1264" s="23"/>
      <c r="E1264" s="24"/>
      <c r="F1264" s="24"/>
      <c r="G1264" s="24"/>
      <c r="H1264" s="22"/>
    </row>
    <row r="1265" spans="1:8" ht="14.25" customHeight="1">
      <c r="A1265" s="21"/>
      <c r="B1265" s="22"/>
      <c r="C1265" s="23"/>
      <c r="D1265" s="23"/>
      <c r="E1265" s="24"/>
      <c r="F1265" s="24"/>
      <c r="G1265" s="24"/>
      <c r="H1265" s="22"/>
    </row>
    <row r="1266" spans="1:8" ht="14.25" customHeight="1">
      <c r="A1266" s="21"/>
      <c r="B1266" s="22"/>
      <c r="C1266" s="23"/>
      <c r="D1266" s="23"/>
      <c r="E1266" s="24"/>
      <c r="F1266" s="24"/>
      <c r="G1266" s="24"/>
      <c r="H1266" s="22"/>
    </row>
    <row r="1267" spans="1:8" ht="14.25" customHeight="1">
      <c r="A1267" s="21"/>
      <c r="B1267" s="22"/>
      <c r="C1267" s="23"/>
      <c r="D1267" s="23"/>
      <c r="E1267" s="24"/>
      <c r="F1267" s="24"/>
      <c r="G1267" s="24"/>
      <c r="H1267" s="22"/>
    </row>
    <row r="1268" spans="1:8" ht="14.25" customHeight="1">
      <c r="A1268" s="21"/>
      <c r="B1268" s="22"/>
      <c r="C1268" s="23"/>
      <c r="D1268" s="23"/>
      <c r="E1268" s="24"/>
      <c r="F1268" s="24"/>
      <c r="G1268" s="24"/>
      <c r="H1268" s="22"/>
    </row>
    <row r="1269" spans="1:8" ht="14.25" customHeight="1">
      <c r="A1269" s="21"/>
      <c r="B1269" s="22"/>
      <c r="C1269" s="23"/>
      <c r="D1269" s="23"/>
      <c r="E1269" s="24"/>
      <c r="F1269" s="24"/>
      <c r="G1269" s="24"/>
      <c r="H1269" s="22"/>
    </row>
    <row r="1270" spans="1:8" ht="14.25" customHeight="1">
      <c r="A1270" s="21"/>
      <c r="B1270" s="22"/>
      <c r="C1270" s="23"/>
      <c r="D1270" s="23"/>
      <c r="E1270" s="24"/>
      <c r="F1270" s="24"/>
      <c r="G1270" s="24"/>
      <c r="H1270" s="22"/>
    </row>
    <row r="1271" spans="1:8" ht="14.25" customHeight="1">
      <c r="A1271" s="21"/>
      <c r="B1271" s="22"/>
      <c r="C1271" s="23"/>
      <c r="D1271" s="23"/>
      <c r="E1271" s="24"/>
      <c r="F1271" s="24"/>
      <c r="G1271" s="24"/>
      <c r="H1271" s="22"/>
    </row>
    <row r="1272" spans="1:8" ht="14.25" customHeight="1">
      <c r="A1272" s="21"/>
      <c r="B1272" s="22"/>
      <c r="C1272" s="23"/>
      <c r="D1272" s="23"/>
      <c r="E1272" s="24"/>
      <c r="F1272" s="24"/>
      <c r="G1272" s="24"/>
      <c r="H1272" s="22"/>
    </row>
    <row r="1273" spans="1:8" ht="14.25" customHeight="1">
      <c r="A1273" s="21"/>
      <c r="B1273" s="22"/>
      <c r="C1273" s="23"/>
      <c r="D1273" s="23"/>
      <c r="E1273" s="24"/>
      <c r="F1273" s="24"/>
      <c r="G1273" s="24"/>
      <c r="H1273" s="22"/>
    </row>
    <row r="1274" spans="1:8" ht="14.25" customHeight="1">
      <c r="A1274" s="21"/>
      <c r="B1274" s="22"/>
      <c r="C1274" s="23"/>
      <c r="D1274" s="23"/>
      <c r="E1274" s="24"/>
      <c r="F1274" s="24"/>
      <c r="G1274" s="24"/>
      <c r="H1274" s="22"/>
    </row>
    <row r="1275" spans="1:8" ht="14.25" customHeight="1">
      <c r="A1275" s="21"/>
      <c r="B1275" s="22"/>
      <c r="C1275" s="23"/>
      <c r="D1275" s="23"/>
      <c r="E1275" s="24"/>
      <c r="F1275" s="24"/>
      <c r="G1275" s="24"/>
      <c r="H1275" s="22"/>
    </row>
    <row r="1276" spans="1:8" ht="14.25" customHeight="1">
      <c r="A1276" s="21"/>
      <c r="B1276" s="22"/>
      <c r="C1276" s="23"/>
      <c r="D1276" s="23"/>
      <c r="E1276" s="24"/>
      <c r="F1276" s="24"/>
      <c r="G1276" s="24"/>
      <c r="H1276" s="22"/>
    </row>
    <row r="1277" spans="1:8" ht="14.25" customHeight="1">
      <c r="A1277" s="21"/>
      <c r="B1277" s="22"/>
      <c r="C1277" s="23"/>
      <c r="D1277" s="23"/>
      <c r="E1277" s="24"/>
      <c r="F1277" s="24"/>
      <c r="G1277" s="24"/>
      <c r="H1277" s="22"/>
    </row>
    <row r="1278" spans="1:8" ht="14.25" customHeight="1">
      <c r="A1278" s="21"/>
      <c r="B1278" s="22"/>
      <c r="C1278" s="23"/>
      <c r="D1278" s="23"/>
      <c r="E1278" s="24"/>
      <c r="F1278" s="24"/>
      <c r="G1278" s="24"/>
      <c r="H1278" s="22"/>
    </row>
    <row r="1279" spans="1:8" ht="14.25" customHeight="1">
      <c r="A1279" s="21"/>
      <c r="B1279" s="22"/>
      <c r="C1279" s="23"/>
      <c r="D1279" s="23"/>
      <c r="E1279" s="24"/>
      <c r="F1279" s="24"/>
      <c r="G1279" s="24"/>
      <c r="H1279" s="22"/>
    </row>
    <row r="1280" spans="1:8" ht="14.25" customHeight="1">
      <c r="A1280" s="21"/>
      <c r="B1280" s="22"/>
      <c r="C1280" s="23"/>
      <c r="D1280" s="23"/>
      <c r="E1280" s="24"/>
      <c r="F1280" s="24"/>
      <c r="G1280" s="24"/>
      <c r="H1280" s="22"/>
    </row>
    <row r="1281" spans="1:8" ht="14.25" customHeight="1">
      <c r="A1281" s="21"/>
      <c r="B1281" s="22"/>
      <c r="C1281" s="23"/>
      <c r="D1281" s="23"/>
      <c r="E1281" s="24"/>
      <c r="F1281" s="24"/>
      <c r="G1281" s="24"/>
      <c r="H1281" s="22"/>
    </row>
    <row r="1282" spans="1:8" ht="14.25" customHeight="1">
      <c r="A1282" s="21"/>
      <c r="B1282" s="22"/>
      <c r="C1282" s="23"/>
      <c r="D1282" s="23"/>
      <c r="E1282" s="24"/>
      <c r="F1282" s="24"/>
      <c r="G1282" s="24"/>
      <c r="H1282" s="22"/>
    </row>
    <row r="1283" spans="1:8" ht="14.25" customHeight="1">
      <c r="A1283" s="21"/>
      <c r="B1283" s="22"/>
      <c r="C1283" s="23"/>
      <c r="D1283" s="23"/>
      <c r="E1283" s="24"/>
      <c r="F1283" s="24"/>
      <c r="G1283" s="24"/>
      <c r="H1283" s="22"/>
    </row>
    <row r="1284" spans="1:8" ht="14.25" customHeight="1">
      <c r="A1284" s="21"/>
      <c r="B1284" s="22"/>
      <c r="C1284" s="23"/>
      <c r="D1284" s="23"/>
      <c r="E1284" s="24"/>
      <c r="F1284" s="24"/>
      <c r="G1284" s="24"/>
      <c r="H1284" s="22"/>
    </row>
    <row r="1285" spans="1:8" ht="14.25" customHeight="1">
      <c r="A1285" s="21"/>
      <c r="B1285" s="22"/>
      <c r="C1285" s="23"/>
      <c r="D1285" s="23"/>
      <c r="E1285" s="24"/>
      <c r="F1285" s="24"/>
      <c r="G1285" s="24"/>
      <c r="H1285" s="22"/>
    </row>
    <row r="1286" spans="1:8" ht="14.25" customHeight="1">
      <c r="A1286" s="21"/>
      <c r="B1286" s="22"/>
      <c r="C1286" s="23"/>
      <c r="D1286" s="23"/>
      <c r="E1286" s="24"/>
      <c r="F1286" s="24"/>
      <c r="G1286" s="24"/>
      <c r="H1286" s="22"/>
    </row>
    <row r="1287" spans="1:8" ht="14.25" customHeight="1">
      <c r="A1287" s="21"/>
      <c r="B1287" s="22"/>
      <c r="C1287" s="23"/>
      <c r="D1287" s="23"/>
      <c r="E1287" s="24"/>
      <c r="F1287" s="24"/>
      <c r="G1287" s="24"/>
      <c r="H1287" s="22"/>
    </row>
    <row r="1288" spans="1:8" ht="14.25" customHeight="1">
      <c r="A1288" s="21"/>
      <c r="B1288" s="22"/>
      <c r="C1288" s="23"/>
      <c r="D1288" s="23"/>
      <c r="E1288" s="24"/>
      <c r="F1288" s="24"/>
      <c r="G1288" s="24"/>
      <c r="H1288" s="22"/>
    </row>
    <row r="1289" spans="1:8" ht="14.25" customHeight="1">
      <c r="A1289" s="21"/>
      <c r="B1289" s="22"/>
      <c r="C1289" s="23"/>
      <c r="D1289" s="23"/>
      <c r="E1289" s="24"/>
      <c r="F1289" s="24"/>
      <c r="G1289" s="24"/>
      <c r="H1289" s="22"/>
    </row>
    <row r="1290" spans="1:8" ht="14.25" customHeight="1">
      <c r="A1290" s="21"/>
      <c r="B1290" s="22"/>
      <c r="C1290" s="23"/>
      <c r="D1290" s="23"/>
      <c r="E1290" s="24"/>
      <c r="F1290" s="24"/>
      <c r="G1290" s="24"/>
      <c r="H1290" s="22"/>
    </row>
    <row r="1291" spans="1:8" ht="14.25" customHeight="1">
      <c r="A1291" s="21"/>
      <c r="B1291" s="22"/>
      <c r="C1291" s="23"/>
      <c r="D1291" s="23"/>
      <c r="E1291" s="24"/>
      <c r="F1291" s="24"/>
      <c r="G1291" s="24"/>
      <c r="H1291" s="22"/>
    </row>
    <row r="1292" spans="1:8" ht="14.25" customHeight="1">
      <c r="A1292" s="21"/>
      <c r="B1292" s="22"/>
      <c r="C1292" s="23"/>
      <c r="D1292" s="23"/>
      <c r="E1292" s="24"/>
      <c r="F1292" s="24"/>
      <c r="G1292" s="24"/>
      <c r="H1292" s="22"/>
    </row>
    <row r="1293" spans="1:8" ht="14.25" customHeight="1">
      <c r="A1293" s="21"/>
      <c r="B1293" s="22"/>
      <c r="C1293" s="23"/>
      <c r="D1293" s="23"/>
      <c r="E1293" s="24"/>
      <c r="F1293" s="24"/>
      <c r="G1293" s="24"/>
      <c r="H1293" s="22"/>
    </row>
    <row r="1294" spans="1:8" ht="14.25" customHeight="1">
      <c r="A1294" s="21"/>
      <c r="B1294" s="22"/>
      <c r="C1294" s="23"/>
      <c r="D1294" s="23"/>
      <c r="E1294" s="24"/>
      <c r="F1294" s="24"/>
      <c r="G1294" s="24"/>
      <c r="H1294" s="22"/>
    </row>
    <row r="1295" spans="1:8" ht="14.25" customHeight="1">
      <c r="A1295" s="21"/>
      <c r="B1295" s="22"/>
      <c r="C1295" s="23"/>
      <c r="D1295" s="23"/>
      <c r="E1295" s="24"/>
      <c r="F1295" s="24"/>
      <c r="G1295" s="24"/>
      <c r="H1295" s="22"/>
    </row>
    <row r="1296" spans="1:8" ht="14.25" customHeight="1">
      <c r="A1296" s="21"/>
      <c r="B1296" s="22"/>
      <c r="C1296" s="23"/>
      <c r="D1296" s="23"/>
      <c r="E1296" s="24"/>
      <c r="F1296" s="24"/>
      <c r="G1296" s="24"/>
      <c r="H1296" s="22"/>
    </row>
    <row r="1297" spans="1:8" ht="14.25" customHeight="1">
      <c r="A1297" s="21"/>
      <c r="B1297" s="22"/>
      <c r="C1297" s="23"/>
      <c r="D1297" s="23"/>
      <c r="E1297" s="24"/>
      <c r="F1297" s="24"/>
      <c r="G1297" s="24"/>
      <c r="H1297" s="22"/>
    </row>
    <row r="1298" spans="1:8" ht="14.25" customHeight="1">
      <c r="A1298" s="21"/>
      <c r="B1298" s="22"/>
      <c r="C1298" s="23"/>
      <c r="D1298" s="23"/>
      <c r="E1298" s="24"/>
      <c r="F1298" s="24"/>
      <c r="G1298" s="24"/>
      <c r="H1298" s="22"/>
    </row>
    <row r="1299" spans="1:8" ht="14.25" customHeight="1">
      <c r="A1299" s="21"/>
      <c r="B1299" s="22"/>
      <c r="C1299" s="23"/>
      <c r="D1299" s="23"/>
      <c r="E1299" s="24"/>
      <c r="F1299" s="24"/>
      <c r="G1299" s="24"/>
      <c r="H1299" s="22"/>
    </row>
    <row r="1300" spans="1:8" ht="14.25" customHeight="1">
      <c r="A1300" s="21"/>
      <c r="B1300" s="22"/>
      <c r="C1300" s="23"/>
      <c r="D1300" s="23"/>
      <c r="E1300" s="24"/>
      <c r="F1300" s="24"/>
      <c r="G1300" s="24"/>
      <c r="H1300" s="22"/>
    </row>
    <row r="1301" spans="1:8" ht="14.25" customHeight="1">
      <c r="A1301" s="21"/>
      <c r="B1301" s="22"/>
      <c r="C1301" s="23"/>
      <c r="D1301" s="23"/>
      <c r="E1301" s="24"/>
      <c r="F1301" s="24"/>
      <c r="G1301" s="24"/>
      <c r="H1301" s="22"/>
    </row>
    <row r="1302" spans="1:8" ht="14.25" customHeight="1">
      <c r="A1302" s="21"/>
      <c r="B1302" s="22"/>
      <c r="C1302" s="23"/>
      <c r="D1302" s="23"/>
      <c r="E1302" s="24"/>
      <c r="F1302" s="24"/>
      <c r="G1302" s="24"/>
      <c r="H1302" s="22"/>
    </row>
    <row r="1303" spans="1:8" ht="14.25" customHeight="1">
      <c r="A1303" s="21"/>
      <c r="B1303" s="22"/>
      <c r="C1303" s="23"/>
      <c r="D1303" s="23"/>
      <c r="E1303" s="24"/>
      <c r="F1303" s="24"/>
      <c r="G1303" s="24"/>
      <c r="H1303" s="22"/>
    </row>
    <row r="1304" spans="1:8" ht="14.25" customHeight="1">
      <c r="A1304" s="21"/>
      <c r="B1304" s="22"/>
      <c r="C1304" s="23"/>
      <c r="D1304" s="23"/>
      <c r="E1304" s="24"/>
      <c r="F1304" s="24"/>
      <c r="G1304" s="24"/>
      <c r="H1304" s="22"/>
    </row>
    <row r="1305" spans="1:8" ht="14.25" customHeight="1">
      <c r="A1305" s="21"/>
      <c r="B1305" s="22"/>
      <c r="C1305" s="23"/>
      <c r="D1305" s="23"/>
      <c r="E1305" s="24"/>
      <c r="F1305" s="24"/>
      <c r="G1305" s="24"/>
      <c r="H1305" s="22"/>
    </row>
    <row r="1306" spans="1:8" ht="14.25" customHeight="1">
      <c r="A1306" s="21"/>
      <c r="B1306" s="22"/>
      <c r="C1306" s="23"/>
      <c r="D1306" s="23"/>
      <c r="E1306" s="24"/>
      <c r="F1306" s="24"/>
      <c r="G1306" s="24"/>
      <c r="H1306" s="22"/>
    </row>
    <row r="1307" spans="1:8" ht="14.25" customHeight="1">
      <c r="A1307" s="21"/>
      <c r="B1307" s="22"/>
      <c r="C1307" s="23"/>
      <c r="D1307" s="23"/>
      <c r="E1307" s="24"/>
      <c r="F1307" s="24"/>
      <c r="G1307" s="24"/>
      <c r="H1307" s="22"/>
    </row>
    <row r="1308" spans="1:8" ht="14.25" customHeight="1">
      <c r="A1308" s="21"/>
      <c r="B1308" s="22"/>
      <c r="C1308" s="23"/>
      <c r="D1308" s="23"/>
      <c r="E1308" s="24"/>
      <c r="F1308" s="24"/>
      <c r="G1308" s="24"/>
      <c r="H1308" s="22"/>
    </row>
    <row r="1309" spans="1:8" ht="14.25" customHeight="1">
      <c r="A1309" s="21"/>
      <c r="B1309" s="22"/>
      <c r="C1309" s="23"/>
      <c r="D1309" s="23"/>
      <c r="E1309" s="24"/>
      <c r="F1309" s="24"/>
      <c r="G1309" s="24"/>
      <c r="H1309" s="22"/>
    </row>
    <row r="1310" spans="1:8" ht="14.25" customHeight="1">
      <c r="A1310" s="21"/>
      <c r="B1310" s="22"/>
      <c r="C1310" s="23"/>
      <c r="D1310" s="23"/>
      <c r="E1310" s="24"/>
      <c r="F1310" s="24"/>
      <c r="G1310" s="24"/>
      <c r="H1310" s="22"/>
    </row>
    <row r="1311" spans="1:8" ht="14.25" customHeight="1">
      <c r="A1311" s="21"/>
      <c r="B1311" s="22"/>
      <c r="C1311" s="23"/>
      <c r="D1311" s="23"/>
      <c r="E1311" s="24"/>
      <c r="F1311" s="24"/>
      <c r="G1311" s="24"/>
      <c r="H1311" s="22"/>
    </row>
    <row r="1312" spans="1:8" ht="14.25" customHeight="1">
      <c r="A1312" s="21"/>
      <c r="B1312" s="22"/>
      <c r="C1312" s="23"/>
      <c r="D1312" s="23"/>
      <c r="E1312" s="24"/>
      <c r="F1312" s="24"/>
      <c r="G1312" s="24"/>
      <c r="H1312" s="22"/>
    </row>
    <row r="1313" spans="1:8" ht="14.25" customHeight="1">
      <c r="A1313" s="21"/>
      <c r="B1313" s="22"/>
      <c r="C1313" s="23"/>
      <c r="D1313" s="23"/>
      <c r="E1313" s="24"/>
      <c r="F1313" s="24"/>
      <c r="G1313" s="24"/>
      <c r="H1313" s="22"/>
    </row>
    <row r="1314" spans="1:8" ht="14.25" customHeight="1">
      <c r="A1314" s="21"/>
      <c r="B1314" s="22"/>
      <c r="C1314" s="23"/>
      <c r="D1314" s="23"/>
      <c r="E1314" s="24"/>
      <c r="F1314" s="24"/>
      <c r="G1314" s="24"/>
      <c r="H1314" s="22"/>
    </row>
    <row r="1315" spans="1:8" ht="14.25" customHeight="1">
      <c r="A1315" s="21"/>
      <c r="B1315" s="22"/>
      <c r="C1315" s="23"/>
      <c r="D1315" s="23"/>
      <c r="E1315" s="24"/>
      <c r="F1315" s="24"/>
      <c r="G1315" s="24"/>
      <c r="H1315" s="22"/>
    </row>
    <row r="1316" spans="1:8" ht="14.25" customHeight="1">
      <c r="A1316" s="21"/>
      <c r="B1316" s="22"/>
      <c r="C1316" s="23"/>
      <c r="D1316" s="23"/>
      <c r="E1316" s="24"/>
      <c r="F1316" s="24"/>
      <c r="G1316" s="24"/>
      <c r="H1316" s="22"/>
    </row>
    <row r="1317" spans="1:8" ht="14.25" customHeight="1">
      <c r="A1317" s="21"/>
      <c r="B1317" s="22"/>
      <c r="C1317" s="23"/>
      <c r="D1317" s="23"/>
      <c r="E1317" s="24"/>
      <c r="F1317" s="24"/>
      <c r="G1317" s="24"/>
      <c r="H1317" s="22"/>
    </row>
    <row r="1318" spans="1:8" ht="14.25" customHeight="1">
      <c r="A1318" s="21"/>
      <c r="B1318" s="22"/>
      <c r="C1318" s="23"/>
      <c r="D1318" s="23"/>
      <c r="E1318" s="24"/>
      <c r="F1318" s="24"/>
      <c r="G1318" s="24"/>
      <c r="H1318" s="22"/>
    </row>
    <row r="1319" spans="1:8" ht="14.25" customHeight="1">
      <c r="A1319" s="21"/>
      <c r="B1319" s="22"/>
      <c r="C1319" s="23"/>
      <c r="D1319" s="23"/>
      <c r="E1319" s="24"/>
      <c r="F1319" s="24"/>
      <c r="G1319" s="24"/>
      <c r="H1319" s="22"/>
    </row>
    <row r="1320" spans="1:8" ht="14.25" customHeight="1">
      <c r="A1320" s="21"/>
      <c r="B1320" s="22"/>
      <c r="C1320" s="23"/>
      <c r="D1320" s="23"/>
      <c r="E1320" s="24"/>
      <c r="F1320" s="24"/>
      <c r="G1320" s="24"/>
      <c r="H1320" s="22"/>
    </row>
    <row r="1321" spans="1:8" ht="14.25" customHeight="1">
      <c r="A1321" s="21"/>
      <c r="B1321" s="22"/>
      <c r="C1321" s="23"/>
      <c r="D1321" s="23"/>
      <c r="E1321" s="24"/>
      <c r="F1321" s="24"/>
      <c r="G1321" s="24"/>
      <c r="H1321" s="22"/>
    </row>
    <row r="1322" spans="1:8" ht="14.25" customHeight="1">
      <c r="A1322" s="21"/>
      <c r="B1322" s="22"/>
      <c r="C1322" s="23"/>
      <c r="D1322" s="23"/>
      <c r="E1322" s="24"/>
      <c r="F1322" s="24"/>
      <c r="G1322" s="24"/>
      <c r="H1322" s="22"/>
    </row>
    <row r="1323" spans="1:8" ht="14.25" customHeight="1">
      <c r="A1323" s="21"/>
      <c r="B1323" s="22"/>
      <c r="C1323" s="23"/>
      <c r="D1323" s="23"/>
      <c r="E1323" s="24"/>
      <c r="F1323" s="24"/>
      <c r="G1323" s="24"/>
      <c r="H1323" s="22"/>
    </row>
    <row r="1324" spans="1:8" ht="14.25" customHeight="1">
      <c r="A1324" s="21"/>
      <c r="B1324" s="22"/>
      <c r="C1324" s="23"/>
      <c r="D1324" s="23"/>
      <c r="E1324" s="24"/>
      <c r="F1324" s="24"/>
      <c r="G1324" s="24"/>
      <c r="H1324" s="22"/>
    </row>
    <row r="1325" spans="1:8" ht="14.25" customHeight="1">
      <c r="A1325" s="21"/>
      <c r="B1325" s="22"/>
      <c r="C1325" s="23"/>
      <c r="D1325" s="23"/>
      <c r="E1325" s="24"/>
      <c r="F1325" s="24"/>
      <c r="G1325" s="24"/>
      <c r="H1325" s="22"/>
    </row>
    <row r="1326" spans="1:8" ht="14.25" customHeight="1">
      <c r="A1326" s="21"/>
      <c r="B1326" s="22"/>
      <c r="C1326" s="23"/>
      <c r="D1326" s="23"/>
      <c r="E1326" s="24"/>
      <c r="F1326" s="24"/>
      <c r="G1326" s="24"/>
      <c r="H1326" s="22"/>
    </row>
    <row r="1327" spans="1:8" ht="14.25" customHeight="1">
      <c r="A1327" s="21"/>
      <c r="B1327" s="22"/>
      <c r="C1327" s="23"/>
      <c r="D1327" s="23"/>
      <c r="E1327" s="24"/>
      <c r="F1327" s="24"/>
      <c r="G1327" s="24"/>
      <c r="H1327" s="22"/>
    </row>
    <row r="1328" spans="1:8" ht="14.25" customHeight="1">
      <c r="A1328" s="84"/>
      <c r="B1328" s="85"/>
      <c r="C1328" s="86"/>
      <c r="D1328" s="86"/>
      <c r="E1328" s="87"/>
      <c r="F1328" s="87"/>
      <c r="G1328" s="87"/>
      <c r="H1328" s="85"/>
    </row>
  </sheetData>
  <sheetProtection/>
  <autoFilter ref="A10:IU133"/>
  <mergeCells count="55">
    <mergeCell ref="A2:H2"/>
    <mergeCell ref="A3:H3"/>
    <mergeCell ref="A4:H4"/>
    <mergeCell ref="A5:F5"/>
    <mergeCell ref="G5:H5"/>
    <mergeCell ref="A6:F6"/>
    <mergeCell ref="G6:H6"/>
    <mergeCell ref="A7:F7"/>
    <mergeCell ref="G7:H7"/>
    <mergeCell ref="A8:F8"/>
    <mergeCell ref="G8:H8"/>
    <mergeCell ref="A9:H9"/>
    <mergeCell ref="B11:H11"/>
    <mergeCell ref="C31:F31"/>
    <mergeCell ref="B32:H32"/>
    <mergeCell ref="C43:F43"/>
    <mergeCell ref="B44:H44"/>
    <mergeCell ref="C52:F52"/>
    <mergeCell ref="B53:H53"/>
    <mergeCell ref="C61:F61"/>
    <mergeCell ref="B62:H62"/>
    <mergeCell ref="C75:F75"/>
    <mergeCell ref="B76:H76"/>
    <mergeCell ref="C85:F85"/>
    <mergeCell ref="B86:H86"/>
    <mergeCell ref="C95:F95"/>
    <mergeCell ref="B96:H96"/>
    <mergeCell ref="C108:F108"/>
    <mergeCell ref="B109:H109"/>
    <mergeCell ref="C114:F114"/>
    <mergeCell ref="C115:F115"/>
    <mergeCell ref="C116:F116"/>
    <mergeCell ref="C117:F117"/>
    <mergeCell ref="C118:F118"/>
    <mergeCell ref="A119:H119"/>
    <mergeCell ref="B120:H120"/>
    <mergeCell ref="B121:H121"/>
    <mergeCell ref="B122:H122"/>
    <mergeCell ref="B123:H123"/>
    <mergeCell ref="B124:H124"/>
    <mergeCell ref="B125:H125"/>
    <mergeCell ref="B126:H126"/>
    <mergeCell ref="B127:H127"/>
    <mergeCell ref="B128:H128"/>
    <mergeCell ref="B129:H129"/>
    <mergeCell ref="B130:H130"/>
    <mergeCell ref="B131:H131"/>
    <mergeCell ref="B132:H132"/>
    <mergeCell ref="A133:H133"/>
    <mergeCell ref="A29:A30"/>
    <mergeCell ref="A70:A71"/>
    <mergeCell ref="D98:D102"/>
    <mergeCell ref="E98:E102"/>
    <mergeCell ref="F98:F102"/>
    <mergeCell ref="G98:G102"/>
  </mergeCells>
  <printOptions horizontalCentered="1"/>
  <pageMargins left="0.39" right="0.39" top="0.59" bottom="0.59" header="0.39" footer="0.39"/>
  <pageSetup horizontalDpi="600" verticalDpi="600" orientation="landscape" paperSize="9" scale="75"/>
  <headerFooter alignWithMargins="0">
    <oddFooter>&amp;L公司地址：内江市邦泰国际公馆（金科公园王府斜对面）&amp;C甲方审核签字：&amp;R电话：+86-0832-2665577</oddFooter>
  </headerFooter>
  <rowBreaks count="1" manualBreakCount="1">
    <brk id="133" max="7" man="1"/>
  </rowBreaks>
  <drawing r:id="rId1"/>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fxd</dc:creator>
  <cp:keywords/>
  <dc:description/>
  <cp:lastModifiedBy>尼叠斯戈锐纳</cp:lastModifiedBy>
  <cp:lastPrinted>2017-03-16T06:46:41Z</cp:lastPrinted>
  <dcterms:created xsi:type="dcterms:W3CDTF">2006-06-23T06:19:50Z</dcterms:created>
  <dcterms:modified xsi:type="dcterms:W3CDTF">2022-05-20T03:02:06Z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2052-11.1.0.11636</vt:lpwstr>
  </property>
  <property fmtid="{D5CDD505-2E9C-101B-9397-08002B2CF9AE}" pid="4" name="I">
    <vt:lpwstr>E716BD32700741A2AB8F922E79CD6DAC</vt:lpwstr>
  </property>
  <property fmtid="{D5CDD505-2E9C-101B-9397-08002B2CF9AE}" pid="5" name="commonda">
    <vt:lpwstr>eyJoZGlkIjoiNTkzOGRiZDdiY2M3NGFmMTJkMmQ4M2IwZWQzY2YyNzMifQ==</vt:lpwstr>
  </property>
</Properties>
</file>